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15" windowWidth="8355" windowHeight="7320" tabRatio="686" activeTab="0"/>
  </bookViews>
  <sheets>
    <sheet name="Bana3 Klass" sheetId="1" r:id="rId1"/>
  </sheets>
  <definedNames>
    <definedName name="bäst" localSheetId="0">'Bana3 Klass'!#REF!</definedName>
    <definedName name="bäst">#REF!</definedName>
    <definedName name="ideal" localSheetId="0">'Bana3 Klass'!#REF!</definedName>
    <definedName name="ideal">#REF!</definedName>
    <definedName name="minus" localSheetId="0">'Bana3 Klass'!#REF!</definedName>
    <definedName name="minus">#REF!</definedName>
    <definedName name="plus" localSheetId="0">'Bana3 Klass'!#REF!</definedName>
    <definedName name="plus">#REF!</definedName>
    <definedName name="repit" localSheetId="0">'Bana3 Klass'!#REF!</definedName>
    <definedName name="repit">#REF!</definedName>
    <definedName name="respit" localSheetId="0">'Bana3 Klass'!#REF!</definedName>
    <definedName name="respit">#REF!</definedName>
    <definedName name="ss" localSheetId="0">'Bana3 Klass'!#REF!</definedName>
    <definedName name="ss">#REF!</definedName>
    <definedName name="Total" localSheetId="0">'Bana3 Klass'!$J$4</definedName>
    <definedName name="Total">#REF!</definedName>
    <definedName name="_xlnm.Print_Titles" localSheetId="0">'Bana3 Klass'!$C:$M,'Bana3 Klass'!$6:$6</definedName>
  </definedNames>
  <calcPr fullCalcOnLoad="1"/>
</workbook>
</file>

<file path=xl/sharedStrings.xml><?xml version="1.0" encoding="utf-8"?>
<sst xmlns="http://schemas.openxmlformats.org/spreadsheetml/2006/main" count="241" uniqueCount="135">
  <si>
    <t>Trpt.</t>
  </si>
  <si>
    <t>St.nr</t>
  </si>
  <si>
    <t>#1</t>
  </si>
  <si>
    <t>#2</t>
  </si>
  <si>
    <t>#3</t>
  </si>
  <si>
    <t>#4</t>
  </si>
  <si>
    <t>Total</t>
  </si>
  <si>
    <t>Klubb               Anmälare</t>
  </si>
  <si>
    <t>Bil           Modell</t>
  </si>
  <si>
    <t>OS-körtider</t>
  </si>
  <si>
    <t>OS prickar</t>
  </si>
  <si>
    <t>Tid</t>
  </si>
  <si>
    <t>Tavlor</t>
  </si>
  <si>
    <t>Total
prick</t>
  </si>
  <si>
    <t>OS tidsprickar</t>
  </si>
  <si>
    <t>VÄXJÖ MS</t>
  </si>
  <si>
    <t>RESULTATLISTA  - BANA 3</t>
  </si>
  <si>
    <t>SM i Bil-O</t>
  </si>
  <si>
    <t>#5</t>
  </si>
  <si>
    <t>#6</t>
  </si>
  <si>
    <t>#7</t>
  </si>
  <si>
    <t>Kartläsare
Förare</t>
  </si>
  <si>
    <t>Licens
klass</t>
  </si>
  <si>
    <t>Tävling</t>
  </si>
  <si>
    <r>
      <t xml:space="preserve">Prick OS tavlor  </t>
    </r>
    <r>
      <rPr>
        <b/>
        <sz val="10"/>
        <color indexed="10"/>
        <rFont val="MS Sans Serif"/>
        <family val="2"/>
      </rPr>
      <t>ANGES I MINUTER</t>
    </r>
  </si>
  <si>
    <t>Plac
Total</t>
  </si>
  <si>
    <t xml:space="preserve"> A</t>
  </si>
  <si>
    <t>3 SM</t>
  </si>
  <si>
    <t>Lars Mörnborg
Stig Lindström</t>
  </si>
  <si>
    <t>MK Orion</t>
  </si>
  <si>
    <t xml:space="preserve"> </t>
  </si>
  <si>
    <t>VW Golf</t>
  </si>
  <si>
    <t xml:space="preserve"> C</t>
  </si>
  <si>
    <t>SAAB 900</t>
  </si>
  <si>
    <t>Volvo</t>
  </si>
  <si>
    <t xml:space="preserve"> B</t>
  </si>
  <si>
    <t>Arne Johansson
Peter Palinkas</t>
  </si>
  <si>
    <t>Opel Ascona A</t>
  </si>
  <si>
    <t xml:space="preserve"> Nora MK</t>
  </si>
  <si>
    <t>B</t>
  </si>
  <si>
    <t>Marcus Claar
Anders Jansson</t>
  </si>
  <si>
    <t>SAAB 99 GL</t>
  </si>
  <si>
    <t>Södertörns Bil-O Klubb</t>
  </si>
  <si>
    <t xml:space="preserve"> C
A</t>
  </si>
  <si>
    <t>Kenneth Sandin
Gerth Andersson</t>
  </si>
  <si>
    <t xml:space="preserve"> A
C</t>
  </si>
  <si>
    <t>Anders Eriksson
Johan Eriksson</t>
  </si>
  <si>
    <t>Mazda 323</t>
  </si>
  <si>
    <t>B
C</t>
  </si>
  <si>
    <t>Kenneth Söderqvist
Mats Andersson</t>
  </si>
  <si>
    <t>Films MK</t>
  </si>
  <si>
    <t>Ingvar Andersson
Kjell Andersson</t>
  </si>
  <si>
    <t>Peugeot 205</t>
  </si>
  <si>
    <t>Suzuki Swift</t>
  </si>
  <si>
    <t>Monica Lindell
Lars Erik Lindell</t>
  </si>
  <si>
    <t>Subaru Leone</t>
  </si>
  <si>
    <t>Rasbo MK</t>
  </si>
  <si>
    <t xml:space="preserve">A
</t>
  </si>
  <si>
    <t>Ove Lindberg
Lars-Göran Karlsson</t>
  </si>
  <si>
    <t>Västerås MS</t>
  </si>
  <si>
    <t xml:space="preserve"> B
</t>
  </si>
  <si>
    <t>Hans Sylvan
Bo Haraldsson</t>
  </si>
  <si>
    <t>Audi S2</t>
  </si>
  <si>
    <t>Joacim Ahnheim
Stefan Helin</t>
  </si>
  <si>
    <t>Mitsubishi</t>
  </si>
  <si>
    <t>Claes Nideborn
Björn Henriksson</t>
  </si>
  <si>
    <t>Ludvika MS</t>
  </si>
  <si>
    <t>Audi 80Q</t>
  </si>
  <si>
    <t>A
 B</t>
  </si>
  <si>
    <t>SAAB 99 EMS</t>
  </si>
  <si>
    <t>Toyota RAV 4</t>
  </si>
  <si>
    <t>A</t>
  </si>
  <si>
    <t>Bengt Josefsson
Magnus Ershede</t>
  </si>
  <si>
    <t>Toyota Corolla</t>
  </si>
  <si>
    <t>Götene MK</t>
  </si>
  <si>
    <t>A
C</t>
  </si>
  <si>
    <t>Thomas Henriksson
Sigge Henriksson</t>
  </si>
  <si>
    <t>Subaru</t>
  </si>
  <si>
    <t>A
B</t>
  </si>
  <si>
    <t>SBOK
Mellansjö MK</t>
  </si>
  <si>
    <t>Ulf Andersson
Kenneth Lannermo</t>
  </si>
  <si>
    <t>Mikael Andersson
Hans-Eric Haraldsson</t>
  </si>
  <si>
    <t>Audi</t>
  </si>
  <si>
    <t>Per Hellander
Jonas Hellander</t>
  </si>
  <si>
    <t>Roger Lindholm
Jan Lindholm</t>
  </si>
  <si>
    <t>Internat</t>
  </si>
  <si>
    <t>3 Int</t>
  </si>
  <si>
    <t>Jan Söndergaard
Harald Söndergaard</t>
  </si>
  <si>
    <t xml:space="preserve">Subaru Impreza </t>
  </si>
  <si>
    <t>Ikast MK</t>
  </si>
  <si>
    <t>M</t>
  </si>
  <si>
    <t>Henrik Møller-Nielsen
Flemming Jensen</t>
  </si>
  <si>
    <t>Aarhus AS
SOMS</t>
  </si>
  <si>
    <t xml:space="preserve"> B
Deb</t>
  </si>
  <si>
    <t>Subaru Impreza RX</t>
  </si>
  <si>
    <t>Ljungby MK</t>
  </si>
  <si>
    <t xml:space="preserve">PB
</t>
  </si>
  <si>
    <t>3 PB</t>
  </si>
  <si>
    <t>Jeep</t>
  </si>
  <si>
    <t>Erik Svenson
Christer Svenson</t>
  </si>
  <si>
    <t>SAAB 96 V4</t>
  </si>
  <si>
    <t>Ej Start</t>
  </si>
  <si>
    <t>Mattias Andersson
Jonas Hjelm</t>
  </si>
  <si>
    <t>Torsten Cordes
Ingmar Evaldsson</t>
  </si>
  <si>
    <t>Mathias Hansen
René Hansen</t>
  </si>
  <si>
    <t>Jesper Eklund
Sölve Eklund</t>
  </si>
  <si>
    <t>Staffan Holmborn
Niklas Cedstedt</t>
  </si>
  <si>
    <t>Torbjörn Zetterljung
Kjell Carlsson</t>
  </si>
  <si>
    <t>Daniel Johansson
Conny Johansson</t>
  </si>
  <si>
    <t>Mathias Fredrixon
Kurt Fredrixon</t>
  </si>
  <si>
    <t>Älmhult MK</t>
  </si>
  <si>
    <t>Östergyllen RC</t>
  </si>
  <si>
    <t>Stenungsunds MS</t>
  </si>
  <si>
    <t>Degerfors RC
Norrahammars MK</t>
  </si>
  <si>
    <t>Älmhults MK
Skepptuna MK</t>
  </si>
  <si>
    <t>Brutit</t>
  </si>
  <si>
    <t>Mölndals MK</t>
  </si>
  <si>
    <t>Mönsterås MK</t>
  </si>
  <si>
    <t>Hedelands MK</t>
  </si>
  <si>
    <t xml:space="preserve">Bromma MS
</t>
  </si>
  <si>
    <t>Tibro MK</t>
  </si>
  <si>
    <t>Djursholms MK
SMK Söderhamn</t>
  </si>
  <si>
    <t>Skepptuna Mk</t>
  </si>
  <si>
    <t>Kinds MK</t>
  </si>
  <si>
    <t>Peter Kihlstenius
Kalle Grundel</t>
  </si>
  <si>
    <t>över 
respit</t>
  </si>
  <si>
    <t xml:space="preserve">Gunnar Munktelius
Birger Porsback
</t>
  </si>
  <si>
    <t>Bana 3 PB</t>
  </si>
  <si>
    <t>Bana 3 Int</t>
  </si>
  <si>
    <t>BANA 3 SM</t>
  </si>
  <si>
    <t>Plac
Klass</t>
  </si>
  <si>
    <t>RC Hovet/WMS
Olofströms MK</t>
  </si>
  <si>
    <t>-</t>
  </si>
  <si>
    <t>Dackenatten 2007-10-27</t>
  </si>
  <si>
    <t xml:space="preserve"> Per Andersson
Roine Johansson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</si>
</sst>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yyyy/mm/dd\ h:mm\ AM/PM"/>
    <numFmt numFmtId="169" formatCode="hh:mm:ss.0"/>
    <numFmt numFmtId="170" formatCode="&quot;kl &quot;hh:mm:ss"/>
    <numFmt numFmtId="171" formatCode="0.0"/>
    <numFmt numFmtId="172" formatCode="0.000"/>
    <numFmt numFmtId="173" formatCode="0.0000"/>
    <numFmt numFmtId="174" formatCode="0.0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MS Sans Serif"/>
      <family val="2"/>
    </font>
    <font>
      <b/>
      <sz val="12"/>
      <name val="Arial"/>
      <family val="2"/>
    </font>
    <font>
      <b/>
      <sz val="10"/>
      <color indexed="10"/>
      <name val="MS Sans Serif"/>
      <family val="2"/>
    </font>
    <font>
      <sz val="9"/>
      <name val="Verdana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21" fontId="4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1" fontId="0" fillId="0" borderId="0" xfId="0" applyNumberFormat="1" applyAlignment="1">
      <alignment horizontal="right"/>
    </xf>
    <xf numFmtId="21" fontId="7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1" fontId="4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21" fontId="6" fillId="0" borderId="0" xfId="0" applyNumberFormat="1" applyFont="1" applyAlignment="1">
      <alignment horizontal="right" wrapText="1"/>
    </xf>
    <xf numFmtId="21" fontId="0" fillId="0" borderId="0" xfId="0" applyNumberFormat="1" applyAlignment="1" applyProtection="1">
      <alignment horizontal="center"/>
      <protection/>
    </xf>
    <xf numFmtId="21" fontId="4" fillId="0" borderId="0" xfId="0" applyNumberFormat="1" applyFont="1" applyAlignment="1" applyProtection="1">
      <alignment horizontal="center"/>
      <protection/>
    </xf>
    <xf numFmtId="21" fontId="1" fillId="0" borderId="0" xfId="0" applyNumberFormat="1" applyFont="1" applyAlignment="1" applyProtection="1">
      <alignment horizontal="center"/>
      <protection/>
    </xf>
    <xf numFmtId="21" fontId="5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1" fontId="1" fillId="0" borderId="0" xfId="0" applyNumberFormat="1" applyFont="1" applyAlignment="1" applyProtection="1">
      <alignment horizontal="left"/>
      <protection/>
    </xf>
    <xf numFmtId="45" fontId="7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0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/>
    </xf>
    <xf numFmtId="45" fontId="7" fillId="0" borderId="10" xfId="0" applyNumberFormat="1" applyFont="1" applyBorder="1" applyAlignment="1" applyProtection="1">
      <alignment horizontal="center"/>
      <protection/>
    </xf>
    <xf numFmtId="21" fontId="4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21" fontId="4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 vertical="top"/>
    </xf>
    <xf numFmtId="21" fontId="6" fillId="0" borderId="0" xfId="0" applyNumberFormat="1" applyFont="1" applyAlignment="1">
      <alignment horizontal="right" vertical="top"/>
    </xf>
    <xf numFmtId="21" fontId="5" fillId="0" borderId="0" xfId="0" applyNumberFormat="1" applyFont="1" applyAlignment="1">
      <alignment vertical="top"/>
    </xf>
    <xf numFmtId="21" fontId="7" fillId="0" borderId="0" xfId="0" applyNumberFormat="1" applyFont="1" applyAlignment="1" applyProtection="1">
      <alignment horizontal="center"/>
      <protection/>
    </xf>
    <xf numFmtId="21" fontId="5" fillId="0" borderId="0" xfId="0" applyNumberFormat="1" applyFont="1" applyAlignment="1">
      <alignment horizontal="right" vertical="top"/>
    </xf>
    <xf numFmtId="21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 wrapText="1"/>
    </xf>
    <xf numFmtId="1" fontId="6" fillId="0" borderId="0" xfId="0" applyNumberFormat="1" applyFont="1" applyAlignment="1">
      <alignment vertical="top"/>
    </xf>
    <xf numFmtId="20" fontId="5" fillId="0" borderId="0" xfId="0" applyNumberFormat="1" applyFont="1" applyAlignment="1">
      <alignment horizontal="center" vertical="top"/>
    </xf>
    <xf numFmtId="21" fontId="9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21" fontId="5" fillId="0" borderId="0" xfId="0" applyNumberFormat="1" applyFont="1" applyAlignment="1" applyProtection="1">
      <alignment horizontal="center" vertical="top"/>
      <protection/>
    </xf>
    <xf numFmtId="20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45" fontId="7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20" fontId="0" fillId="0" borderId="0" xfId="0" applyNumberFormat="1" applyAlignment="1">
      <alignment vertical="top"/>
    </xf>
    <xf numFmtId="21" fontId="0" fillId="0" borderId="0" xfId="0" applyNumberFormat="1" applyAlignment="1">
      <alignment vertical="top"/>
    </xf>
    <xf numFmtId="21" fontId="0" fillId="0" borderId="0" xfId="0" applyNumberFormat="1" applyAlignment="1">
      <alignment horizontal="right" vertical="top"/>
    </xf>
    <xf numFmtId="21" fontId="0" fillId="0" borderId="0" xfId="0" applyNumberFormat="1" applyAlignment="1" applyProtection="1">
      <alignment horizontal="center" vertical="top"/>
      <protection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vertical="top" wrapText="1"/>
    </xf>
    <xf numFmtId="1" fontId="1" fillId="0" borderId="0" xfId="0" applyNumberFormat="1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1" fontId="0" fillId="0" borderId="0" xfId="0" applyNumberFormat="1" applyAlignment="1" applyProtection="1">
      <alignment horizontal="center" vertical="top"/>
      <protection/>
    </xf>
    <xf numFmtId="21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20" fontId="4" fillId="0" borderId="0" xfId="0" applyNumberFormat="1" applyFont="1" applyFill="1" applyAlignment="1">
      <alignment/>
    </xf>
    <xf numFmtId="1" fontId="14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1"/>
  <sheetViews>
    <sheetView tabSelected="1" zoomScale="75" zoomScaleNormal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D20" sqref="D20"/>
    </sheetView>
  </sheetViews>
  <sheetFormatPr defaultColWidth="5.7109375" defaultRowHeight="12.75"/>
  <cols>
    <col min="1" max="1" width="7.57421875" style="0" customWidth="1"/>
    <col min="2" max="2" width="8.140625" style="0" customWidth="1"/>
    <col min="3" max="3" width="5.8515625" style="13" customWidth="1"/>
    <col min="4" max="4" width="19.57421875" style="0" customWidth="1"/>
    <col min="5" max="5" width="16.421875" style="53" customWidth="1"/>
    <col min="6" max="6" width="20.421875" style="53" customWidth="1"/>
    <col min="7" max="7" width="10.00390625" style="1" customWidth="1"/>
    <col min="8" max="8" width="8.7109375" style="1" customWidth="1"/>
    <col min="9" max="9" width="8.7109375" style="2" customWidth="1"/>
    <col min="10" max="10" width="10.8515625" style="17" customWidth="1"/>
    <col min="11" max="11" width="9.57421875" style="17" customWidth="1"/>
    <col min="12" max="12" width="9.140625" style="17" customWidth="1"/>
    <col min="13" max="13" width="2.28125" style="0" customWidth="1"/>
    <col min="14" max="27" width="8.7109375" style="1" customWidth="1"/>
    <col min="28" max="28" width="3.7109375" style="0" customWidth="1"/>
    <col min="29" max="29" width="3.7109375" style="2" customWidth="1"/>
    <col min="30" max="43" width="7.7109375" style="26" customWidth="1"/>
    <col min="44" max="44" width="3.7109375" style="26" customWidth="1"/>
    <col min="45" max="51" width="8.140625" style="26" customWidth="1"/>
    <col min="52" max="52" width="4.140625" style="0" customWidth="1"/>
    <col min="53" max="53" width="10.140625" style="0" customWidth="1"/>
  </cols>
  <sheetData>
    <row r="1" spans="37:43" ht="12.75">
      <c r="AK1"/>
      <c r="AL1"/>
      <c r="AM1"/>
      <c r="AN1"/>
      <c r="AO1"/>
      <c r="AP1"/>
      <c r="AQ1"/>
    </row>
    <row r="2" ht="23.25">
      <c r="C2" s="88" t="s">
        <v>17</v>
      </c>
    </row>
    <row r="3" spans="3:59" s="5" customFormat="1" ht="15.75">
      <c r="C3" s="20" t="s">
        <v>133</v>
      </c>
      <c r="E3" s="73"/>
      <c r="F3" s="73"/>
      <c r="G3" s="7"/>
      <c r="H3" s="7"/>
      <c r="I3" s="6"/>
      <c r="J3" s="16"/>
      <c r="K3" s="16"/>
      <c r="L3" s="1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C3" s="6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BF3"/>
      <c r="BG3" s="11"/>
    </row>
    <row r="4" spans="3:58" s="5" customFormat="1" ht="15.75">
      <c r="C4" s="4" t="s">
        <v>15</v>
      </c>
      <c r="E4" s="73"/>
      <c r="F4" s="73"/>
      <c r="G4" s="87"/>
      <c r="H4" s="87"/>
      <c r="I4" s="45"/>
      <c r="J4" s="18"/>
      <c r="K4" s="18"/>
      <c r="L4" s="18"/>
      <c r="AC4" s="6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BF4" s="11"/>
    </row>
    <row r="5" spans="3:46" ht="15.75">
      <c r="C5" s="14" t="s">
        <v>16</v>
      </c>
      <c r="G5" s="46" t="s">
        <v>11</v>
      </c>
      <c r="H5" s="46" t="s">
        <v>12</v>
      </c>
      <c r="I5" s="46" t="s">
        <v>0</v>
      </c>
      <c r="N5" s="7" t="s">
        <v>10</v>
      </c>
      <c r="O5" s="7"/>
      <c r="P5" s="31" t="s">
        <v>24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C5" s="3"/>
      <c r="AD5" s="31" t="s">
        <v>9</v>
      </c>
      <c r="AE5" s="28"/>
      <c r="AK5" s="31" t="s">
        <v>14</v>
      </c>
      <c r="AL5" s="28"/>
      <c r="AO5"/>
      <c r="AP5" s="5"/>
      <c r="AQ5" s="8"/>
      <c r="AS5" s="31" t="s">
        <v>24</v>
      </c>
      <c r="AT5" s="28"/>
    </row>
    <row r="6" spans="1:51" s="58" customFormat="1" ht="31.5">
      <c r="A6" s="54" t="s">
        <v>22</v>
      </c>
      <c r="B6" s="54" t="s">
        <v>23</v>
      </c>
      <c r="C6" s="55" t="s">
        <v>1</v>
      </c>
      <c r="D6" s="33" t="s">
        <v>21</v>
      </c>
      <c r="E6" s="74" t="s">
        <v>8</v>
      </c>
      <c r="F6" s="74" t="s">
        <v>7</v>
      </c>
      <c r="G6" s="60" t="s">
        <v>6</v>
      </c>
      <c r="H6" s="60" t="s">
        <v>6</v>
      </c>
      <c r="I6" s="60" t="s">
        <v>6</v>
      </c>
      <c r="J6" s="57" t="s">
        <v>13</v>
      </c>
      <c r="K6" s="57" t="s">
        <v>130</v>
      </c>
      <c r="L6" s="57" t="s">
        <v>25</v>
      </c>
      <c r="N6" s="24" t="s">
        <v>11</v>
      </c>
      <c r="O6" s="1" t="s">
        <v>12</v>
      </c>
      <c r="P6" s="24" t="s">
        <v>11</v>
      </c>
      <c r="Q6" s="1" t="s">
        <v>12</v>
      </c>
      <c r="R6" s="24" t="s">
        <v>11</v>
      </c>
      <c r="S6" s="1" t="s">
        <v>12</v>
      </c>
      <c r="T6" s="24" t="s">
        <v>11</v>
      </c>
      <c r="U6" s="1" t="s">
        <v>12</v>
      </c>
      <c r="V6" s="24" t="s">
        <v>11</v>
      </c>
      <c r="W6" s="1" t="s">
        <v>12</v>
      </c>
      <c r="X6" s="24" t="s">
        <v>11</v>
      </c>
      <c r="Y6" s="1" t="s">
        <v>12</v>
      </c>
      <c r="Z6" s="24" t="s">
        <v>11</v>
      </c>
      <c r="AA6" s="1" t="s">
        <v>12</v>
      </c>
      <c r="AB6" s="33"/>
      <c r="AC6" s="49"/>
      <c r="AD6" s="59" t="s">
        <v>2</v>
      </c>
      <c r="AE6" s="59" t="s">
        <v>3</v>
      </c>
      <c r="AF6" s="59" t="s">
        <v>4</v>
      </c>
      <c r="AG6" s="59" t="s">
        <v>5</v>
      </c>
      <c r="AH6" s="59" t="s">
        <v>18</v>
      </c>
      <c r="AI6" s="59" t="s">
        <v>19</v>
      </c>
      <c r="AJ6" s="59" t="s">
        <v>20</v>
      </c>
      <c r="AK6" s="59" t="s">
        <v>2</v>
      </c>
      <c r="AL6" s="59" t="s">
        <v>3</v>
      </c>
      <c r="AM6" s="59" t="s">
        <v>4</v>
      </c>
      <c r="AN6" s="59" t="s">
        <v>5</v>
      </c>
      <c r="AO6" s="59" t="s">
        <v>18</v>
      </c>
      <c r="AP6" s="59" t="s">
        <v>19</v>
      </c>
      <c r="AQ6" s="59" t="s">
        <v>20</v>
      </c>
      <c r="AR6" s="59"/>
      <c r="AS6" s="59" t="s">
        <v>2</v>
      </c>
      <c r="AT6" s="59" t="s">
        <v>3</v>
      </c>
      <c r="AU6" s="59" t="s">
        <v>4</v>
      </c>
      <c r="AV6" s="59" t="s">
        <v>5</v>
      </c>
      <c r="AW6" s="59" t="s">
        <v>18</v>
      </c>
      <c r="AX6" s="59" t="s">
        <v>19</v>
      </c>
      <c r="AY6" s="59" t="s">
        <v>20</v>
      </c>
    </row>
    <row r="7" spans="3:51" s="11" customFormat="1" ht="12.75">
      <c r="C7" s="9"/>
      <c r="D7" s="19"/>
      <c r="E7" s="75"/>
      <c r="F7" s="75"/>
      <c r="G7" s="22"/>
      <c r="H7" s="22"/>
      <c r="I7" s="10"/>
      <c r="J7" s="25"/>
      <c r="K7" s="25"/>
      <c r="L7" s="25"/>
      <c r="N7" s="56" t="s">
        <v>2</v>
      </c>
      <c r="O7" s="56" t="s">
        <v>2</v>
      </c>
      <c r="P7" s="56" t="s">
        <v>3</v>
      </c>
      <c r="Q7" s="56" t="s">
        <v>3</v>
      </c>
      <c r="R7" s="56" t="s">
        <v>4</v>
      </c>
      <c r="S7" s="56" t="s">
        <v>4</v>
      </c>
      <c r="T7" s="56" t="s">
        <v>5</v>
      </c>
      <c r="U7" s="56" t="s">
        <v>5</v>
      </c>
      <c r="V7" s="56" t="s">
        <v>18</v>
      </c>
      <c r="W7" s="56" t="s">
        <v>18</v>
      </c>
      <c r="X7" s="56" t="s">
        <v>19</v>
      </c>
      <c r="Y7" s="56" t="s">
        <v>19</v>
      </c>
      <c r="Z7" s="56" t="s">
        <v>20</v>
      </c>
      <c r="AA7" s="56" t="s">
        <v>20</v>
      </c>
      <c r="AB7" s="19"/>
      <c r="AC7" s="10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P7" s="8"/>
      <c r="AQ7"/>
      <c r="AR7" s="29"/>
      <c r="AS7" s="29"/>
      <c r="AT7" s="29"/>
      <c r="AU7" s="29"/>
      <c r="AV7" s="29"/>
      <c r="AW7" s="29"/>
      <c r="AX7" s="29"/>
      <c r="AY7" s="29"/>
    </row>
    <row r="8" spans="1:52" s="5" customFormat="1" ht="16.5" thickBot="1">
      <c r="A8" s="35"/>
      <c r="B8" s="35"/>
      <c r="C8" s="36"/>
      <c r="D8" s="35"/>
      <c r="E8" s="76"/>
      <c r="F8" s="77"/>
      <c r="G8" s="38"/>
      <c r="H8" s="38"/>
      <c r="I8" s="37"/>
      <c r="J8" s="39"/>
      <c r="K8" s="39"/>
      <c r="L8" s="39"/>
      <c r="M8" s="35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5"/>
      <c r="AC8" s="41"/>
      <c r="AD8" s="42">
        <v>0.009027777777777779</v>
      </c>
      <c r="AE8" s="42">
        <v>0.016666666666666666</v>
      </c>
      <c r="AF8" s="42">
        <v>0.013194444444444444</v>
      </c>
      <c r="AG8" s="42">
        <v>0.008333333333333333</v>
      </c>
      <c r="AH8" s="42">
        <v>0.007638888888888889</v>
      </c>
      <c r="AI8" s="42">
        <v>0.011111111111111112</v>
      </c>
      <c r="AJ8" s="42">
        <v>0.010416666666666666</v>
      </c>
      <c r="AK8" s="42">
        <v>0.009027777777777779</v>
      </c>
      <c r="AL8" s="42">
        <v>0.016666666666666666</v>
      </c>
      <c r="AM8" s="42">
        <v>0.013194444444444444</v>
      </c>
      <c r="AN8" s="42">
        <v>0.008333333333333333</v>
      </c>
      <c r="AO8" s="42">
        <v>0.007638888888888889</v>
      </c>
      <c r="AP8" s="42">
        <v>0.011111111111111112</v>
      </c>
      <c r="AQ8" s="42">
        <v>0.010416666666666666</v>
      </c>
      <c r="AR8" s="40"/>
      <c r="AS8" s="43"/>
      <c r="AT8" s="43"/>
      <c r="AU8" s="44"/>
      <c r="AV8" s="44"/>
      <c r="AW8" s="44"/>
      <c r="AX8" s="44"/>
      <c r="AY8" s="44"/>
      <c r="AZ8" s="35"/>
    </row>
    <row r="9" spans="3:51" s="5" customFormat="1" ht="15.75">
      <c r="C9" s="4"/>
      <c r="E9" s="53"/>
      <c r="F9" s="73"/>
      <c r="G9" s="23"/>
      <c r="H9" s="23"/>
      <c r="I9"/>
      <c r="J9" s="15"/>
      <c r="K9" s="15"/>
      <c r="L9" s="15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C9" s="6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P9"/>
      <c r="AQ9" s="12"/>
      <c r="AR9" s="21"/>
      <c r="AS9" s="27"/>
      <c r="AT9" s="27"/>
      <c r="AU9" s="30"/>
      <c r="AV9" s="30"/>
      <c r="AW9" s="30"/>
      <c r="AX9" s="30"/>
      <c r="AY9" s="30"/>
    </row>
    <row r="10" spans="2:51" s="34" customFormat="1" ht="27" customHeight="1">
      <c r="B10" s="63"/>
      <c r="C10" s="63"/>
      <c r="D10" s="61" t="s">
        <v>129</v>
      </c>
      <c r="E10" s="65"/>
      <c r="F10" s="65"/>
      <c r="G10" s="51"/>
      <c r="H10" s="49"/>
      <c r="I10" s="49"/>
      <c r="J10" s="48"/>
      <c r="K10" s="68"/>
      <c r="L10" s="68"/>
      <c r="N10" s="52">
        <f aca="true" t="shared" si="0" ref="N10:N24">AK10</f>
        <v>0</v>
      </c>
      <c r="O10" s="49">
        <f aca="true" t="shared" si="1" ref="O10:O34">AS10/1440</f>
        <v>0</v>
      </c>
      <c r="P10" s="52">
        <f aca="true" t="shared" si="2" ref="P10:P34">AL10</f>
        <v>0</v>
      </c>
      <c r="Q10" s="49">
        <f aca="true" t="shared" si="3" ref="Q10:Q34">AT10/1440</f>
        <v>0</v>
      </c>
      <c r="R10" s="52">
        <f aca="true" t="shared" si="4" ref="R10:R34">AM10</f>
        <v>0</v>
      </c>
      <c r="S10" s="49">
        <f aca="true" t="shared" si="5" ref="S10:S34">AU10/1440</f>
        <v>0</v>
      </c>
      <c r="T10" s="47">
        <f aca="true" t="shared" si="6" ref="T10:T34">AN10</f>
        <v>0</v>
      </c>
      <c r="U10" s="49">
        <f aca="true" t="shared" si="7" ref="U10:U34">AV10/1440</f>
        <v>0</v>
      </c>
      <c r="V10" s="52">
        <f aca="true" t="shared" si="8" ref="V10:V34">AO10</f>
        <v>0</v>
      </c>
      <c r="W10" s="49">
        <f aca="true" t="shared" si="9" ref="W10:W34">AW10/1440</f>
        <v>0</v>
      </c>
      <c r="X10" s="52">
        <f aca="true" t="shared" si="10" ref="X10:X34">AP10</f>
        <v>0</v>
      </c>
      <c r="Y10" s="49">
        <f aca="true" t="shared" si="11" ref="Y10:Y34">AX10/1440</f>
        <v>0</v>
      </c>
      <c r="Z10" s="47">
        <f aca="true" t="shared" si="12" ref="Z10:Z34">AQ10</f>
        <v>0</v>
      </c>
      <c r="AA10" s="49">
        <f aca="true" t="shared" si="13" ref="AA10:AA34">AY10/1440</f>
        <v>0</v>
      </c>
      <c r="AC10" s="67"/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62">
        <f aca="true" t="shared" si="14" ref="AK10:AK34">IF(AD10-$AK$8&lt;0,0,(AD10-$AK$8))</f>
        <v>0</v>
      </c>
      <c r="AL10" s="62">
        <f aca="true" t="shared" si="15" ref="AL10:AL34">IF(AE10-$AL$8&lt;0,0,(AE10-$AL$8))</f>
        <v>0</v>
      </c>
      <c r="AM10" s="62">
        <f aca="true" t="shared" si="16" ref="AM10:AM34">IF(AF10-$AM$8&lt;0,0,(AF10-$AM$8))</f>
        <v>0</v>
      </c>
      <c r="AN10" s="62">
        <f aca="true" t="shared" si="17" ref="AN10:AN34">IF(AG10-$AN$8&lt;0,0,(AG10-$AN$8))</f>
        <v>0</v>
      </c>
      <c r="AO10" s="62">
        <f aca="true" t="shared" si="18" ref="AO10:AO34">IF(AH10-$AO$8&lt;0,0,(AH10-$AO$8))</f>
        <v>0</v>
      </c>
      <c r="AP10" s="62">
        <f aca="true" t="shared" si="19" ref="AP10:AP34">IF(AI10-$AP$8&lt;0,0,(AI10-$AP$8))</f>
        <v>0</v>
      </c>
      <c r="AQ10" s="62">
        <f aca="true" t="shared" si="20" ref="AQ10:AQ34">IF(AJ10-$AQ$8&lt;0,0,(AJ10-$AQ$8))</f>
        <v>0</v>
      </c>
      <c r="AR10" s="69"/>
      <c r="AS10" s="78"/>
      <c r="AT10" s="78"/>
      <c r="AU10" s="78"/>
      <c r="AV10" s="78"/>
      <c r="AW10" s="78"/>
      <c r="AX10" s="78"/>
      <c r="AY10" s="78"/>
    </row>
    <row r="11" spans="1:51" s="34" customFormat="1" ht="27" customHeight="1">
      <c r="A11" s="64" t="s">
        <v>45</v>
      </c>
      <c r="B11" s="63" t="s">
        <v>27</v>
      </c>
      <c r="C11" s="81">
        <v>74</v>
      </c>
      <c r="D11" s="64" t="s">
        <v>80</v>
      </c>
      <c r="E11" s="65" t="s">
        <v>31</v>
      </c>
      <c r="F11" s="70" t="s">
        <v>114</v>
      </c>
      <c r="G11" s="51">
        <f aca="true" t="shared" si="21" ref="G11:G34">N11+P11+R11+T11+V11+X11+Z11</f>
        <v>0.06241898148148149</v>
      </c>
      <c r="H11" s="49">
        <f aca="true" t="shared" si="22" ref="H11:H34">O11+Q11+S11+U11+W11+Y11+AA11</f>
        <v>0.006944444444444444</v>
      </c>
      <c r="I11" s="49">
        <v>0</v>
      </c>
      <c r="J11" s="48">
        <f aca="true" t="shared" si="23" ref="J11:J31">G11+H11+I11</f>
        <v>0.06936342592592594</v>
      </c>
      <c r="K11" s="82">
        <v>1</v>
      </c>
      <c r="L11" s="85">
        <v>1</v>
      </c>
      <c r="N11" s="52">
        <f t="shared" si="0"/>
        <v>0.0096875</v>
      </c>
      <c r="O11" s="49">
        <f t="shared" si="1"/>
        <v>0</v>
      </c>
      <c r="P11" s="52">
        <f t="shared" si="2"/>
        <v>0.00988425925925926</v>
      </c>
      <c r="Q11" s="49">
        <f t="shared" si="3"/>
        <v>0</v>
      </c>
      <c r="R11" s="52">
        <f t="shared" si="4"/>
        <v>0.00744212962962963</v>
      </c>
      <c r="S11" s="49">
        <f t="shared" si="5"/>
        <v>0</v>
      </c>
      <c r="T11" s="47">
        <f t="shared" si="6"/>
        <v>0.003101851851851852</v>
      </c>
      <c r="U11" s="49">
        <f t="shared" si="7"/>
        <v>0</v>
      </c>
      <c r="V11" s="52">
        <f t="shared" si="8"/>
        <v>0.0028703703703703712</v>
      </c>
      <c r="W11" s="49">
        <f t="shared" si="9"/>
        <v>0</v>
      </c>
      <c r="X11" s="52">
        <f t="shared" si="10"/>
        <v>0.019375000000000003</v>
      </c>
      <c r="Y11" s="49">
        <f t="shared" si="11"/>
        <v>0</v>
      </c>
      <c r="Z11" s="47">
        <f t="shared" si="12"/>
        <v>0.010057870370370372</v>
      </c>
      <c r="AA11" s="49">
        <f t="shared" si="13"/>
        <v>0.006944444444444444</v>
      </c>
      <c r="AC11" s="67"/>
      <c r="AD11" s="50">
        <v>0.01871527777777778</v>
      </c>
      <c r="AE11" s="50">
        <v>0.026550925925925926</v>
      </c>
      <c r="AF11" s="50">
        <v>0.020636574074074075</v>
      </c>
      <c r="AG11" s="50">
        <v>0.011435185185185185</v>
      </c>
      <c r="AH11" s="50">
        <v>0.01050925925925926</v>
      </c>
      <c r="AI11" s="50">
        <v>0.030486111111111113</v>
      </c>
      <c r="AJ11" s="50">
        <v>0.020474537037037038</v>
      </c>
      <c r="AK11" s="62">
        <f t="shared" si="14"/>
        <v>0.0096875</v>
      </c>
      <c r="AL11" s="62">
        <f t="shared" si="15"/>
        <v>0.00988425925925926</v>
      </c>
      <c r="AM11" s="62">
        <f t="shared" si="16"/>
        <v>0.00744212962962963</v>
      </c>
      <c r="AN11" s="62">
        <f t="shared" si="17"/>
        <v>0.003101851851851852</v>
      </c>
      <c r="AO11" s="62">
        <f t="shared" si="18"/>
        <v>0.0028703703703703712</v>
      </c>
      <c r="AP11" s="62">
        <f t="shared" si="19"/>
        <v>0.019375000000000003</v>
      </c>
      <c r="AQ11" s="62">
        <f t="shared" si="20"/>
        <v>0.010057870370370372</v>
      </c>
      <c r="AR11" s="69"/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10</v>
      </c>
    </row>
    <row r="12" spans="1:51" s="34" customFormat="1" ht="27" customHeight="1">
      <c r="A12" s="34" t="s">
        <v>26</v>
      </c>
      <c r="B12" s="63" t="s">
        <v>27</v>
      </c>
      <c r="C12" s="81">
        <v>75</v>
      </c>
      <c r="D12" s="64" t="s">
        <v>81</v>
      </c>
      <c r="E12" s="65" t="s">
        <v>82</v>
      </c>
      <c r="F12" s="70" t="s">
        <v>113</v>
      </c>
      <c r="G12" s="51">
        <f t="shared" si="21"/>
        <v>0.04957175925925926</v>
      </c>
      <c r="H12" s="49">
        <f t="shared" si="22"/>
        <v>0.027777777777777776</v>
      </c>
      <c r="I12" s="49">
        <v>0</v>
      </c>
      <c r="J12" s="48">
        <f t="shared" si="23"/>
        <v>0.07734953703703704</v>
      </c>
      <c r="K12" s="82">
        <v>2</v>
      </c>
      <c r="L12" s="85">
        <v>3</v>
      </c>
      <c r="N12" s="52">
        <f t="shared" si="0"/>
        <v>0.004722222222222221</v>
      </c>
      <c r="O12" s="49">
        <f t="shared" si="1"/>
        <v>0</v>
      </c>
      <c r="P12" s="52">
        <f t="shared" si="2"/>
        <v>0.01190972222222222</v>
      </c>
      <c r="Q12" s="49">
        <f t="shared" si="3"/>
        <v>0.006944444444444444</v>
      </c>
      <c r="R12" s="52">
        <f t="shared" si="4"/>
        <v>0.007800925925925928</v>
      </c>
      <c r="S12" s="49">
        <f t="shared" si="5"/>
        <v>0</v>
      </c>
      <c r="T12" s="47">
        <f t="shared" si="6"/>
        <v>0.002118055555555557</v>
      </c>
      <c r="U12" s="49">
        <f t="shared" si="7"/>
        <v>0.006944444444444444</v>
      </c>
      <c r="V12" s="52">
        <f t="shared" si="8"/>
        <v>0.0027314814814814814</v>
      </c>
      <c r="W12" s="49">
        <f t="shared" si="9"/>
        <v>0</v>
      </c>
      <c r="X12" s="52">
        <f t="shared" si="10"/>
        <v>0.013125</v>
      </c>
      <c r="Y12" s="49">
        <f t="shared" si="11"/>
        <v>0.006944444444444444</v>
      </c>
      <c r="Z12" s="47">
        <f t="shared" si="12"/>
        <v>0.007164351851851854</v>
      </c>
      <c r="AA12" s="49">
        <f t="shared" si="13"/>
        <v>0.006944444444444444</v>
      </c>
      <c r="AC12" s="67"/>
      <c r="AD12" s="50">
        <v>0.01375</v>
      </c>
      <c r="AE12" s="50">
        <v>0.028576388888888887</v>
      </c>
      <c r="AF12" s="50">
        <v>0.020995370370370373</v>
      </c>
      <c r="AG12" s="50">
        <v>0.01045138888888889</v>
      </c>
      <c r="AH12" s="50">
        <v>0.01037037037037037</v>
      </c>
      <c r="AI12" s="50">
        <v>0.02423611111111111</v>
      </c>
      <c r="AJ12" s="50">
        <v>0.01758101851851852</v>
      </c>
      <c r="AK12" s="62">
        <f t="shared" si="14"/>
        <v>0.004722222222222221</v>
      </c>
      <c r="AL12" s="62">
        <f t="shared" si="15"/>
        <v>0.01190972222222222</v>
      </c>
      <c r="AM12" s="62">
        <f t="shared" si="16"/>
        <v>0.007800925925925928</v>
      </c>
      <c r="AN12" s="62">
        <f t="shared" si="17"/>
        <v>0.002118055555555557</v>
      </c>
      <c r="AO12" s="62">
        <f t="shared" si="18"/>
        <v>0.0027314814814814814</v>
      </c>
      <c r="AP12" s="62">
        <f t="shared" si="19"/>
        <v>0.013125</v>
      </c>
      <c r="AQ12" s="62">
        <f t="shared" si="20"/>
        <v>0.007164351851851854</v>
      </c>
      <c r="AR12" s="69"/>
      <c r="AS12" s="78">
        <v>0</v>
      </c>
      <c r="AT12" s="78">
        <v>10</v>
      </c>
      <c r="AU12" s="78">
        <v>0</v>
      </c>
      <c r="AV12" s="78">
        <v>10</v>
      </c>
      <c r="AW12" s="78">
        <v>0</v>
      </c>
      <c r="AX12" s="78">
        <v>10</v>
      </c>
      <c r="AY12" s="78">
        <v>10</v>
      </c>
    </row>
    <row r="13" spans="1:51" s="34" customFormat="1" ht="27" customHeight="1">
      <c r="A13" s="34" t="s">
        <v>26</v>
      </c>
      <c r="B13" s="63" t="s">
        <v>27</v>
      </c>
      <c r="C13" s="81">
        <v>77</v>
      </c>
      <c r="D13" s="64" t="s">
        <v>84</v>
      </c>
      <c r="E13" s="65" t="s">
        <v>70</v>
      </c>
      <c r="F13" s="65" t="s">
        <v>59</v>
      </c>
      <c r="G13" s="51">
        <f t="shared" si="21"/>
        <v>0.056770833333333326</v>
      </c>
      <c r="H13" s="49">
        <f t="shared" si="22"/>
        <v>0.024999999999999998</v>
      </c>
      <c r="I13" s="49">
        <v>0</v>
      </c>
      <c r="J13" s="48">
        <f t="shared" si="23"/>
        <v>0.08177083333333332</v>
      </c>
      <c r="K13" s="82">
        <v>3</v>
      </c>
      <c r="L13" s="85">
        <v>4</v>
      </c>
      <c r="N13" s="52">
        <f t="shared" si="0"/>
        <v>0.007152777777777777</v>
      </c>
      <c r="O13" s="49">
        <f t="shared" si="1"/>
        <v>0</v>
      </c>
      <c r="P13" s="52">
        <f t="shared" si="2"/>
        <v>0.006076388888888888</v>
      </c>
      <c r="Q13" s="49">
        <f t="shared" si="3"/>
        <v>0.009027777777777777</v>
      </c>
      <c r="R13" s="52">
        <f t="shared" si="4"/>
        <v>0.00821759259259259</v>
      </c>
      <c r="S13" s="49">
        <f t="shared" si="5"/>
        <v>0</v>
      </c>
      <c r="T13" s="47">
        <f t="shared" si="6"/>
        <v>0.0023842592592592596</v>
      </c>
      <c r="U13" s="49">
        <f t="shared" si="7"/>
        <v>0</v>
      </c>
      <c r="V13" s="52">
        <f t="shared" si="8"/>
        <v>0.003217592592592592</v>
      </c>
      <c r="W13" s="49">
        <f t="shared" si="9"/>
        <v>0</v>
      </c>
      <c r="X13" s="52">
        <f t="shared" si="10"/>
        <v>0.017465277777777774</v>
      </c>
      <c r="Y13" s="49">
        <f t="shared" si="11"/>
        <v>0.009027777777777777</v>
      </c>
      <c r="Z13" s="47">
        <f t="shared" si="12"/>
        <v>0.012256944444444447</v>
      </c>
      <c r="AA13" s="49">
        <f t="shared" si="13"/>
        <v>0.006944444444444444</v>
      </c>
      <c r="AC13" s="67"/>
      <c r="AD13" s="50">
        <v>0.016180555555555556</v>
      </c>
      <c r="AE13" s="50">
        <v>0.022743055555555555</v>
      </c>
      <c r="AF13" s="50">
        <v>0.021412037037037035</v>
      </c>
      <c r="AG13" s="50">
        <v>0.010717592592592593</v>
      </c>
      <c r="AH13" s="50">
        <v>0.01085648148148148</v>
      </c>
      <c r="AI13" s="50">
        <v>0.028576388888888887</v>
      </c>
      <c r="AJ13" s="50">
        <v>0.022673611111111113</v>
      </c>
      <c r="AK13" s="62">
        <f t="shared" si="14"/>
        <v>0.007152777777777777</v>
      </c>
      <c r="AL13" s="62">
        <f t="shared" si="15"/>
        <v>0.006076388888888888</v>
      </c>
      <c r="AM13" s="62">
        <f t="shared" si="16"/>
        <v>0.00821759259259259</v>
      </c>
      <c r="AN13" s="62">
        <f t="shared" si="17"/>
        <v>0.0023842592592592596</v>
      </c>
      <c r="AO13" s="62">
        <f t="shared" si="18"/>
        <v>0.003217592592592592</v>
      </c>
      <c r="AP13" s="62">
        <f t="shared" si="19"/>
        <v>0.017465277777777774</v>
      </c>
      <c r="AQ13" s="62">
        <f t="shared" si="20"/>
        <v>0.012256944444444447</v>
      </c>
      <c r="AR13" s="69"/>
      <c r="AS13" s="78">
        <v>0</v>
      </c>
      <c r="AT13" s="78">
        <v>13</v>
      </c>
      <c r="AU13" s="78">
        <v>0</v>
      </c>
      <c r="AV13" s="78">
        <v>0</v>
      </c>
      <c r="AW13" s="78">
        <v>0</v>
      </c>
      <c r="AX13" s="78">
        <v>13</v>
      </c>
      <c r="AY13" s="78">
        <v>10</v>
      </c>
    </row>
    <row r="14" spans="1:51" s="34" customFormat="1" ht="27" customHeight="1">
      <c r="A14" s="64" t="s">
        <v>45</v>
      </c>
      <c r="B14" s="63" t="s">
        <v>27</v>
      </c>
      <c r="C14" s="81">
        <v>76</v>
      </c>
      <c r="D14" s="64" t="s">
        <v>83</v>
      </c>
      <c r="E14" s="65" t="s">
        <v>70</v>
      </c>
      <c r="F14" s="65" t="s">
        <v>66</v>
      </c>
      <c r="G14" s="51">
        <f t="shared" si="21"/>
        <v>0.05910879629629629</v>
      </c>
      <c r="H14" s="49">
        <f t="shared" si="22"/>
        <v>0.04375</v>
      </c>
      <c r="I14" s="49">
        <v>0</v>
      </c>
      <c r="J14" s="48">
        <f t="shared" si="23"/>
        <v>0.1028587962962963</v>
      </c>
      <c r="K14" s="82">
        <v>4</v>
      </c>
      <c r="L14" s="85">
        <v>5</v>
      </c>
      <c r="N14" s="52">
        <f t="shared" si="0"/>
        <v>0.006944444444444446</v>
      </c>
      <c r="O14" s="49">
        <f t="shared" si="1"/>
        <v>0</v>
      </c>
      <c r="P14" s="52">
        <f t="shared" si="2"/>
        <v>0.008645833333333335</v>
      </c>
      <c r="Q14" s="49">
        <f t="shared" si="3"/>
        <v>0.006944444444444444</v>
      </c>
      <c r="R14" s="52">
        <f t="shared" si="4"/>
        <v>0.007650462962962961</v>
      </c>
      <c r="S14" s="49">
        <f t="shared" si="5"/>
        <v>0.006944444444444444</v>
      </c>
      <c r="T14" s="47">
        <f t="shared" si="6"/>
        <v>0.001412037037037038</v>
      </c>
      <c r="U14" s="49">
        <f t="shared" si="7"/>
        <v>0.013888888888888888</v>
      </c>
      <c r="V14" s="52">
        <f t="shared" si="8"/>
        <v>0.0035300925925925925</v>
      </c>
      <c r="W14" s="49">
        <f t="shared" si="9"/>
        <v>0</v>
      </c>
      <c r="X14" s="52">
        <f t="shared" si="10"/>
        <v>0.021574074074074072</v>
      </c>
      <c r="Y14" s="49">
        <f t="shared" si="11"/>
        <v>0.006944444444444444</v>
      </c>
      <c r="Z14" s="47">
        <f t="shared" si="12"/>
        <v>0.009351851851851849</v>
      </c>
      <c r="AA14" s="49">
        <f t="shared" si="13"/>
        <v>0.009027777777777777</v>
      </c>
      <c r="AC14" s="67"/>
      <c r="AD14" s="50">
        <v>0.015972222222222224</v>
      </c>
      <c r="AE14" s="50">
        <v>0.0253125</v>
      </c>
      <c r="AF14" s="50">
        <v>0.020844907407407406</v>
      </c>
      <c r="AG14" s="50">
        <v>0.009745370370370371</v>
      </c>
      <c r="AH14" s="50">
        <v>0.011168981481481481</v>
      </c>
      <c r="AI14" s="50">
        <v>0.032685185185185185</v>
      </c>
      <c r="AJ14" s="50">
        <v>0.019768518518518515</v>
      </c>
      <c r="AK14" s="62">
        <f t="shared" si="14"/>
        <v>0.006944444444444446</v>
      </c>
      <c r="AL14" s="62">
        <f t="shared" si="15"/>
        <v>0.008645833333333335</v>
      </c>
      <c r="AM14" s="62">
        <f t="shared" si="16"/>
        <v>0.007650462962962961</v>
      </c>
      <c r="AN14" s="62">
        <f t="shared" si="17"/>
        <v>0.001412037037037038</v>
      </c>
      <c r="AO14" s="62">
        <f t="shared" si="18"/>
        <v>0.0035300925925925925</v>
      </c>
      <c r="AP14" s="62">
        <f t="shared" si="19"/>
        <v>0.021574074074074072</v>
      </c>
      <c r="AQ14" s="62">
        <f t="shared" si="20"/>
        <v>0.009351851851851849</v>
      </c>
      <c r="AR14" s="69"/>
      <c r="AS14" s="78">
        <v>0</v>
      </c>
      <c r="AT14" s="78">
        <v>10</v>
      </c>
      <c r="AU14" s="78">
        <v>10</v>
      </c>
      <c r="AV14" s="78">
        <v>20</v>
      </c>
      <c r="AW14" s="78">
        <v>0</v>
      </c>
      <c r="AX14" s="78">
        <v>10</v>
      </c>
      <c r="AY14" s="78">
        <v>13</v>
      </c>
    </row>
    <row r="15" spans="1:51" s="34" customFormat="1" ht="27" customHeight="1">
      <c r="A15" s="64" t="s">
        <v>57</v>
      </c>
      <c r="B15" s="63" t="s">
        <v>27</v>
      </c>
      <c r="C15" s="63">
        <v>67</v>
      </c>
      <c r="D15" s="64" t="s">
        <v>65</v>
      </c>
      <c r="E15" s="65" t="s">
        <v>55</v>
      </c>
      <c r="F15" s="65" t="s">
        <v>66</v>
      </c>
      <c r="G15" s="51">
        <f t="shared" si="21"/>
        <v>0.08206018518518518</v>
      </c>
      <c r="H15" s="49">
        <f t="shared" si="22"/>
        <v>0.041666666666666664</v>
      </c>
      <c r="I15" s="49">
        <v>0</v>
      </c>
      <c r="J15" s="48">
        <f t="shared" si="23"/>
        <v>0.12372685185185184</v>
      </c>
      <c r="K15" s="82">
        <v>5</v>
      </c>
      <c r="L15" s="85">
        <v>6</v>
      </c>
      <c r="N15" s="52">
        <f t="shared" si="0"/>
        <v>0.012650462962962959</v>
      </c>
      <c r="O15" s="49">
        <f t="shared" si="1"/>
        <v>0</v>
      </c>
      <c r="P15" s="52">
        <f t="shared" si="2"/>
        <v>0.016354166666666666</v>
      </c>
      <c r="Q15" s="49">
        <f t="shared" si="3"/>
        <v>0.006944444444444444</v>
      </c>
      <c r="R15" s="52">
        <f t="shared" si="4"/>
        <v>0.010613425925925924</v>
      </c>
      <c r="S15" s="49">
        <f t="shared" si="5"/>
        <v>0</v>
      </c>
      <c r="T15" s="47">
        <f t="shared" si="6"/>
        <v>0.003425925925925926</v>
      </c>
      <c r="U15" s="49">
        <f t="shared" si="7"/>
        <v>0.006944444444444444</v>
      </c>
      <c r="V15" s="52">
        <f t="shared" si="8"/>
        <v>0.006828703703703704</v>
      </c>
      <c r="W15" s="49">
        <f t="shared" si="9"/>
        <v>0.006944444444444444</v>
      </c>
      <c r="X15" s="52">
        <f t="shared" si="10"/>
        <v>0.017962962962962965</v>
      </c>
      <c r="Y15" s="49">
        <f t="shared" si="11"/>
        <v>0</v>
      </c>
      <c r="Z15" s="47">
        <f t="shared" si="12"/>
        <v>0.014224537037037037</v>
      </c>
      <c r="AA15" s="49">
        <f t="shared" si="13"/>
        <v>0.020833333333333332</v>
      </c>
      <c r="AC15" s="67"/>
      <c r="AD15" s="50">
        <v>0.021678240740740738</v>
      </c>
      <c r="AE15" s="50">
        <v>0.03302083333333333</v>
      </c>
      <c r="AF15" s="50">
        <v>0.023807870370370368</v>
      </c>
      <c r="AG15" s="50">
        <v>0.01175925925925926</v>
      </c>
      <c r="AH15" s="50">
        <v>0.014467592592592593</v>
      </c>
      <c r="AI15" s="50">
        <v>0.029074074074074075</v>
      </c>
      <c r="AJ15" s="50">
        <v>0.024641203703703703</v>
      </c>
      <c r="AK15" s="62">
        <f t="shared" si="14"/>
        <v>0.012650462962962959</v>
      </c>
      <c r="AL15" s="62">
        <f t="shared" si="15"/>
        <v>0.016354166666666666</v>
      </c>
      <c r="AM15" s="62">
        <f t="shared" si="16"/>
        <v>0.010613425925925924</v>
      </c>
      <c r="AN15" s="62">
        <f t="shared" si="17"/>
        <v>0.003425925925925926</v>
      </c>
      <c r="AO15" s="62">
        <f t="shared" si="18"/>
        <v>0.006828703703703704</v>
      </c>
      <c r="AP15" s="62">
        <f t="shared" si="19"/>
        <v>0.017962962962962965</v>
      </c>
      <c r="AQ15" s="62">
        <f t="shared" si="20"/>
        <v>0.014224537037037037</v>
      </c>
      <c r="AR15" s="69"/>
      <c r="AS15" s="78">
        <v>0</v>
      </c>
      <c r="AT15" s="78">
        <v>10</v>
      </c>
      <c r="AU15" s="78">
        <v>0</v>
      </c>
      <c r="AV15" s="78">
        <v>10</v>
      </c>
      <c r="AW15" s="78">
        <v>10</v>
      </c>
      <c r="AX15" s="78">
        <v>0</v>
      </c>
      <c r="AY15" s="78">
        <v>30</v>
      </c>
    </row>
    <row r="16" spans="1:51" s="34" customFormat="1" ht="27" customHeight="1">
      <c r="A16" s="64" t="s">
        <v>75</v>
      </c>
      <c r="B16" s="63" t="s">
        <v>27</v>
      </c>
      <c r="C16" s="63">
        <v>72</v>
      </c>
      <c r="D16" s="64" t="s">
        <v>76</v>
      </c>
      <c r="E16" s="65" t="s">
        <v>77</v>
      </c>
      <c r="F16" s="65" t="s">
        <v>66</v>
      </c>
      <c r="G16" s="51">
        <f t="shared" si="21"/>
        <v>0.07475694444444443</v>
      </c>
      <c r="H16" s="49">
        <f t="shared" si="22"/>
        <v>0.06666666666666665</v>
      </c>
      <c r="I16" s="49">
        <v>0</v>
      </c>
      <c r="J16" s="48">
        <f t="shared" si="23"/>
        <v>0.14142361111111107</v>
      </c>
      <c r="K16" s="82">
        <v>6</v>
      </c>
      <c r="L16" s="85">
        <v>7</v>
      </c>
      <c r="N16" s="52">
        <f t="shared" si="0"/>
        <v>0.008252314814814815</v>
      </c>
      <c r="O16" s="49">
        <f t="shared" si="1"/>
        <v>0</v>
      </c>
      <c r="P16" s="52">
        <f t="shared" si="2"/>
        <v>0.018298611111111116</v>
      </c>
      <c r="Q16" s="49">
        <f t="shared" si="3"/>
        <v>0.013888888888888888</v>
      </c>
      <c r="R16" s="52">
        <f t="shared" si="4"/>
        <v>0.00685185185185185</v>
      </c>
      <c r="S16" s="49">
        <f t="shared" si="5"/>
        <v>0</v>
      </c>
      <c r="T16" s="47">
        <f t="shared" si="6"/>
        <v>0.002141203703703704</v>
      </c>
      <c r="U16" s="49">
        <f t="shared" si="7"/>
        <v>0.006944444444444444</v>
      </c>
      <c r="V16" s="52">
        <f t="shared" si="8"/>
        <v>0.0033449074074074084</v>
      </c>
      <c r="W16" s="49">
        <f t="shared" si="9"/>
        <v>0</v>
      </c>
      <c r="X16" s="52">
        <f t="shared" si="10"/>
        <v>0.025914351851851848</v>
      </c>
      <c r="Y16" s="49">
        <f t="shared" si="11"/>
        <v>0.03194444444444444</v>
      </c>
      <c r="Z16" s="47">
        <f t="shared" si="12"/>
        <v>0.009953703703703702</v>
      </c>
      <c r="AA16" s="49">
        <f t="shared" si="13"/>
        <v>0.013888888888888888</v>
      </c>
      <c r="AC16" s="67"/>
      <c r="AD16" s="50">
        <v>0.017280092592592593</v>
      </c>
      <c r="AE16" s="50">
        <v>0.03496527777777778</v>
      </c>
      <c r="AF16" s="50">
        <v>0.020046296296296295</v>
      </c>
      <c r="AG16" s="50">
        <v>0.010474537037037037</v>
      </c>
      <c r="AH16" s="50">
        <v>0.010983796296296297</v>
      </c>
      <c r="AI16" s="50">
        <v>0.03702546296296296</v>
      </c>
      <c r="AJ16" s="50">
        <v>0.02037037037037037</v>
      </c>
      <c r="AK16" s="62">
        <f t="shared" si="14"/>
        <v>0.008252314814814815</v>
      </c>
      <c r="AL16" s="62">
        <f t="shared" si="15"/>
        <v>0.018298611111111116</v>
      </c>
      <c r="AM16" s="62">
        <f t="shared" si="16"/>
        <v>0.00685185185185185</v>
      </c>
      <c r="AN16" s="62">
        <f t="shared" si="17"/>
        <v>0.002141203703703704</v>
      </c>
      <c r="AO16" s="62">
        <f t="shared" si="18"/>
        <v>0.0033449074074074084</v>
      </c>
      <c r="AP16" s="62">
        <f t="shared" si="19"/>
        <v>0.025914351851851848</v>
      </c>
      <c r="AQ16" s="62">
        <f t="shared" si="20"/>
        <v>0.009953703703703702</v>
      </c>
      <c r="AR16" s="69"/>
      <c r="AS16" s="78">
        <v>0</v>
      </c>
      <c r="AT16" s="78">
        <v>20</v>
      </c>
      <c r="AU16" s="78">
        <v>0</v>
      </c>
      <c r="AV16" s="78">
        <v>10</v>
      </c>
      <c r="AW16" s="78">
        <v>0</v>
      </c>
      <c r="AX16" s="78">
        <v>46</v>
      </c>
      <c r="AY16" s="78">
        <v>20</v>
      </c>
    </row>
    <row r="17" spans="1:51" s="34" customFormat="1" ht="27" customHeight="1">
      <c r="A17" s="34" t="s">
        <v>26</v>
      </c>
      <c r="B17" s="63" t="s">
        <v>27</v>
      </c>
      <c r="C17" s="63">
        <v>66</v>
      </c>
      <c r="D17" s="64" t="s">
        <v>105</v>
      </c>
      <c r="E17" s="65" t="s">
        <v>47</v>
      </c>
      <c r="F17" s="65" t="s">
        <v>56</v>
      </c>
      <c r="G17" s="51">
        <f t="shared" si="21"/>
        <v>0.08472222222222223</v>
      </c>
      <c r="H17" s="49">
        <f t="shared" si="22"/>
        <v>0.057638888888888885</v>
      </c>
      <c r="I17" s="49">
        <v>0</v>
      </c>
      <c r="J17" s="48">
        <f t="shared" si="23"/>
        <v>0.1423611111111111</v>
      </c>
      <c r="K17" s="82">
        <v>7</v>
      </c>
      <c r="L17" s="85">
        <v>8</v>
      </c>
      <c r="N17" s="52">
        <f t="shared" si="0"/>
        <v>0.014502314814814813</v>
      </c>
      <c r="O17" s="49">
        <f t="shared" si="1"/>
        <v>0.0020833333333333333</v>
      </c>
      <c r="P17" s="52">
        <f t="shared" si="2"/>
        <v>0.014583333333333334</v>
      </c>
      <c r="Q17" s="49">
        <f t="shared" si="3"/>
        <v>0.013888888888888888</v>
      </c>
      <c r="R17" s="52">
        <f t="shared" si="4"/>
        <v>0.012222222222222223</v>
      </c>
      <c r="S17" s="49">
        <f t="shared" si="5"/>
        <v>0</v>
      </c>
      <c r="T17" s="47">
        <f t="shared" si="6"/>
        <v>0.0029745370370370377</v>
      </c>
      <c r="U17" s="49">
        <f t="shared" si="7"/>
        <v>0.013888888888888888</v>
      </c>
      <c r="V17" s="52">
        <f t="shared" si="8"/>
        <v>0.004583333333333334</v>
      </c>
      <c r="W17" s="49">
        <f t="shared" si="9"/>
        <v>0</v>
      </c>
      <c r="X17" s="52">
        <f t="shared" si="10"/>
        <v>0.02293981481481481</v>
      </c>
      <c r="Y17" s="49">
        <f t="shared" si="11"/>
        <v>0</v>
      </c>
      <c r="Z17" s="47">
        <f t="shared" si="12"/>
        <v>0.012916666666666668</v>
      </c>
      <c r="AA17" s="49">
        <f t="shared" si="13"/>
        <v>0.027777777777777776</v>
      </c>
      <c r="AC17" s="67"/>
      <c r="AD17" s="50">
        <v>0.023530092592592592</v>
      </c>
      <c r="AE17" s="50">
        <v>0.03125</v>
      </c>
      <c r="AF17" s="50">
        <v>0.025416666666666667</v>
      </c>
      <c r="AG17" s="50">
        <v>0.011307870370370371</v>
      </c>
      <c r="AH17" s="50">
        <v>0.012222222222222223</v>
      </c>
      <c r="AI17" s="50">
        <v>0.03405092592592592</v>
      </c>
      <c r="AJ17" s="50">
        <v>0.023333333333333334</v>
      </c>
      <c r="AK17" s="62">
        <f t="shared" si="14"/>
        <v>0.014502314814814813</v>
      </c>
      <c r="AL17" s="62">
        <f t="shared" si="15"/>
        <v>0.014583333333333334</v>
      </c>
      <c r="AM17" s="62">
        <f t="shared" si="16"/>
        <v>0.012222222222222223</v>
      </c>
      <c r="AN17" s="62">
        <f t="shared" si="17"/>
        <v>0.0029745370370370377</v>
      </c>
      <c r="AO17" s="62">
        <f t="shared" si="18"/>
        <v>0.004583333333333334</v>
      </c>
      <c r="AP17" s="62">
        <f t="shared" si="19"/>
        <v>0.02293981481481481</v>
      </c>
      <c r="AQ17" s="62">
        <f t="shared" si="20"/>
        <v>0.012916666666666668</v>
      </c>
      <c r="AR17" s="69"/>
      <c r="AS17" s="78">
        <v>3</v>
      </c>
      <c r="AT17" s="78">
        <v>20</v>
      </c>
      <c r="AU17" s="78">
        <v>0</v>
      </c>
      <c r="AV17" s="78">
        <v>20</v>
      </c>
      <c r="AW17" s="78">
        <v>0</v>
      </c>
      <c r="AX17" s="78">
        <v>0</v>
      </c>
      <c r="AY17" s="78">
        <v>40</v>
      </c>
    </row>
    <row r="18" spans="1:51" s="34" customFormat="1" ht="27" customHeight="1">
      <c r="A18" s="64" t="s">
        <v>57</v>
      </c>
      <c r="B18" s="63" t="s">
        <v>27</v>
      </c>
      <c r="C18" s="63">
        <v>68</v>
      </c>
      <c r="D18" s="64" t="s">
        <v>108</v>
      </c>
      <c r="E18" s="65" t="s">
        <v>67</v>
      </c>
      <c r="F18" s="65" t="s">
        <v>95</v>
      </c>
      <c r="G18" s="51">
        <f t="shared" si="21"/>
        <v>0.08479166666666667</v>
      </c>
      <c r="H18" s="49">
        <f t="shared" si="22"/>
        <v>0.06458333333333333</v>
      </c>
      <c r="I18" s="49">
        <v>0</v>
      </c>
      <c r="J18" s="48">
        <f t="shared" si="23"/>
        <v>0.14937499999999998</v>
      </c>
      <c r="K18" s="82">
        <v>8</v>
      </c>
      <c r="L18" s="85">
        <v>9</v>
      </c>
      <c r="N18" s="52">
        <f t="shared" si="0"/>
        <v>0.010405092592592593</v>
      </c>
      <c r="O18" s="49">
        <f t="shared" si="1"/>
        <v>0.006944444444444444</v>
      </c>
      <c r="P18" s="52">
        <f t="shared" si="2"/>
        <v>0.0169212962962963</v>
      </c>
      <c r="Q18" s="49">
        <f t="shared" si="3"/>
        <v>0.006944444444444444</v>
      </c>
      <c r="R18" s="52">
        <f t="shared" si="4"/>
        <v>0.015729166666666662</v>
      </c>
      <c r="S18" s="49">
        <f t="shared" si="5"/>
        <v>0</v>
      </c>
      <c r="T18" s="47">
        <f t="shared" si="6"/>
        <v>0.0030671296296296315</v>
      </c>
      <c r="U18" s="49">
        <f t="shared" si="7"/>
        <v>0.013888888888888888</v>
      </c>
      <c r="V18" s="52">
        <f t="shared" si="8"/>
        <v>0.005960648148148148</v>
      </c>
      <c r="W18" s="49">
        <f t="shared" si="9"/>
        <v>0</v>
      </c>
      <c r="X18" s="52">
        <f t="shared" si="10"/>
        <v>0.02042824074074074</v>
      </c>
      <c r="Y18" s="49">
        <f t="shared" si="11"/>
        <v>0.009027777777777777</v>
      </c>
      <c r="Z18" s="47">
        <f t="shared" si="12"/>
        <v>0.012280092592592594</v>
      </c>
      <c r="AA18" s="49">
        <f t="shared" si="13"/>
        <v>0.027777777777777776</v>
      </c>
      <c r="AC18" s="67"/>
      <c r="AD18" s="50">
        <v>0.01943287037037037</v>
      </c>
      <c r="AE18" s="50">
        <v>0.033587962962962965</v>
      </c>
      <c r="AF18" s="50">
        <v>0.02892361111111111</v>
      </c>
      <c r="AG18" s="50">
        <v>0.011400462962962965</v>
      </c>
      <c r="AH18" s="50">
        <v>0.013599537037037037</v>
      </c>
      <c r="AI18" s="50">
        <v>0.03153935185185185</v>
      </c>
      <c r="AJ18" s="50">
        <v>0.02269675925925926</v>
      </c>
      <c r="AK18" s="62">
        <f t="shared" si="14"/>
        <v>0.010405092592592593</v>
      </c>
      <c r="AL18" s="62">
        <f t="shared" si="15"/>
        <v>0.0169212962962963</v>
      </c>
      <c r="AM18" s="62">
        <f t="shared" si="16"/>
        <v>0.015729166666666662</v>
      </c>
      <c r="AN18" s="62">
        <f t="shared" si="17"/>
        <v>0.0030671296296296315</v>
      </c>
      <c r="AO18" s="62">
        <f t="shared" si="18"/>
        <v>0.005960648148148148</v>
      </c>
      <c r="AP18" s="62">
        <f t="shared" si="19"/>
        <v>0.02042824074074074</v>
      </c>
      <c r="AQ18" s="62">
        <f t="shared" si="20"/>
        <v>0.012280092592592594</v>
      </c>
      <c r="AR18" s="69"/>
      <c r="AS18" s="78">
        <v>10</v>
      </c>
      <c r="AT18" s="78">
        <v>10</v>
      </c>
      <c r="AU18" s="78">
        <v>0</v>
      </c>
      <c r="AV18" s="78">
        <v>20</v>
      </c>
      <c r="AW18" s="78">
        <v>0</v>
      </c>
      <c r="AX18" s="78">
        <v>13</v>
      </c>
      <c r="AY18" s="78">
        <v>40</v>
      </c>
    </row>
    <row r="19" spans="1:51" s="34" customFormat="1" ht="27" customHeight="1">
      <c r="A19" s="34" t="s">
        <v>30</v>
      </c>
      <c r="B19" s="63" t="s">
        <v>27</v>
      </c>
      <c r="C19" s="63">
        <v>70</v>
      </c>
      <c r="D19" s="84" t="s">
        <v>134</v>
      </c>
      <c r="E19" s="65" t="s">
        <v>70</v>
      </c>
      <c r="F19" s="70" t="s">
        <v>119</v>
      </c>
      <c r="G19" s="51">
        <f t="shared" si="21"/>
        <v>0.10210648148148146</v>
      </c>
      <c r="H19" s="49">
        <f t="shared" si="22"/>
        <v>0.050694444444444445</v>
      </c>
      <c r="I19" s="49">
        <v>0</v>
      </c>
      <c r="J19" s="48">
        <f t="shared" si="23"/>
        <v>0.15280092592592592</v>
      </c>
      <c r="K19" s="82">
        <v>9</v>
      </c>
      <c r="L19" s="85">
        <v>10</v>
      </c>
      <c r="N19" s="52">
        <f t="shared" si="0"/>
        <v>0.014363425925925924</v>
      </c>
      <c r="O19" s="49">
        <f t="shared" si="1"/>
        <v>0</v>
      </c>
      <c r="P19" s="52">
        <f t="shared" si="2"/>
        <v>0.016412037037037034</v>
      </c>
      <c r="Q19" s="49">
        <f t="shared" si="3"/>
        <v>0.006944444444444444</v>
      </c>
      <c r="R19" s="52">
        <f t="shared" si="4"/>
        <v>0.021967592592592594</v>
      </c>
      <c r="S19" s="49">
        <f t="shared" si="5"/>
        <v>0.013888888888888888</v>
      </c>
      <c r="T19" s="47">
        <f t="shared" si="6"/>
        <v>0.00502314814814815</v>
      </c>
      <c r="U19" s="49">
        <f t="shared" si="7"/>
        <v>0</v>
      </c>
      <c r="V19" s="52">
        <f t="shared" si="8"/>
        <v>0.006423611111111112</v>
      </c>
      <c r="W19" s="49">
        <f t="shared" si="9"/>
        <v>0</v>
      </c>
      <c r="X19" s="52">
        <f t="shared" si="10"/>
        <v>0.027557870370370365</v>
      </c>
      <c r="Y19" s="49">
        <f t="shared" si="11"/>
        <v>0.013888888888888888</v>
      </c>
      <c r="Z19" s="47">
        <f t="shared" si="12"/>
        <v>0.010358796296296298</v>
      </c>
      <c r="AA19" s="49">
        <f t="shared" si="13"/>
        <v>0.01597222222222222</v>
      </c>
      <c r="AC19" s="67"/>
      <c r="AD19" s="50">
        <v>0.023391203703703702</v>
      </c>
      <c r="AE19" s="50">
        <v>0.0330787037037037</v>
      </c>
      <c r="AF19" s="50">
        <v>0.03516203703703704</v>
      </c>
      <c r="AG19" s="50">
        <v>0.013356481481481483</v>
      </c>
      <c r="AH19" s="50">
        <v>0.0140625</v>
      </c>
      <c r="AI19" s="50">
        <v>0.03866898148148148</v>
      </c>
      <c r="AJ19" s="50">
        <v>0.020775462962962964</v>
      </c>
      <c r="AK19" s="62">
        <f t="shared" si="14"/>
        <v>0.014363425925925924</v>
      </c>
      <c r="AL19" s="62">
        <f t="shared" si="15"/>
        <v>0.016412037037037034</v>
      </c>
      <c r="AM19" s="62">
        <f t="shared" si="16"/>
        <v>0.021967592592592594</v>
      </c>
      <c r="AN19" s="62">
        <f t="shared" si="17"/>
        <v>0.00502314814814815</v>
      </c>
      <c r="AO19" s="62">
        <f t="shared" si="18"/>
        <v>0.006423611111111112</v>
      </c>
      <c r="AP19" s="62">
        <f t="shared" si="19"/>
        <v>0.027557870370370365</v>
      </c>
      <c r="AQ19" s="62">
        <f t="shared" si="20"/>
        <v>0.010358796296296298</v>
      </c>
      <c r="AR19" s="69"/>
      <c r="AS19" s="78">
        <v>0</v>
      </c>
      <c r="AT19" s="78">
        <v>10</v>
      </c>
      <c r="AU19" s="78">
        <v>20</v>
      </c>
      <c r="AV19" s="78">
        <v>0</v>
      </c>
      <c r="AW19" s="78">
        <v>0</v>
      </c>
      <c r="AX19" s="78">
        <v>20</v>
      </c>
      <c r="AY19" s="78">
        <v>23</v>
      </c>
    </row>
    <row r="20" spans="1:51" s="34" customFormat="1" ht="27" customHeight="1">
      <c r="A20" s="64" t="s">
        <v>57</v>
      </c>
      <c r="B20" s="63" t="s">
        <v>27</v>
      </c>
      <c r="C20" s="63">
        <v>62</v>
      </c>
      <c r="D20" s="64" t="s">
        <v>58</v>
      </c>
      <c r="E20" s="65" t="s">
        <v>55</v>
      </c>
      <c r="F20" s="65" t="s">
        <v>59</v>
      </c>
      <c r="G20" s="51">
        <f t="shared" si="21"/>
        <v>0.11402777777777778</v>
      </c>
      <c r="H20" s="49">
        <f t="shared" si="22"/>
        <v>0.05555555555555556</v>
      </c>
      <c r="I20" s="49">
        <v>0</v>
      </c>
      <c r="J20" s="48">
        <f t="shared" si="23"/>
        <v>0.16958333333333334</v>
      </c>
      <c r="K20" s="82">
        <v>10</v>
      </c>
      <c r="L20" s="85">
        <v>12</v>
      </c>
      <c r="N20" s="52">
        <f t="shared" si="0"/>
        <v>0.01679398148148148</v>
      </c>
      <c r="O20" s="49">
        <f t="shared" si="1"/>
        <v>0</v>
      </c>
      <c r="P20" s="52">
        <f t="shared" si="2"/>
        <v>0.01744212962962963</v>
      </c>
      <c r="Q20" s="49">
        <f t="shared" si="3"/>
        <v>0.020833333333333332</v>
      </c>
      <c r="R20" s="52">
        <f t="shared" si="4"/>
        <v>0.020798611111111115</v>
      </c>
      <c r="S20" s="49">
        <f t="shared" si="5"/>
        <v>0</v>
      </c>
      <c r="T20" s="47">
        <f t="shared" si="6"/>
        <v>0.004282407407407408</v>
      </c>
      <c r="U20" s="49">
        <f t="shared" si="7"/>
        <v>0.013888888888888888</v>
      </c>
      <c r="V20" s="52">
        <f t="shared" si="8"/>
        <v>0.010428240740740741</v>
      </c>
      <c r="W20" s="49">
        <f t="shared" si="9"/>
        <v>0</v>
      </c>
      <c r="X20" s="52">
        <f t="shared" si="10"/>
        <v>0.028576388888888887</v>
      </c>
      <c r="Y20" s="49">
        <f t="shared" si="11"/>
        <v>0.006944444444444444</v>
      </c>
      <c r="Z20" s="47">
        <f t="shared" si="12"/>
        <v>0.015706018518518515</v>
      </c>
      <c r="AA20" s="49">
        <f t="shared" si="13"/>
        <v>0.013888888888888888</v>
      </c>
      <c r="AC20" s="67"/>
      <c r="AD20" s="50">
        <v>0.025821759259259256</v>
      </c>
      <c r="AE20" s="50">
        <v>0.0341087962962963</v>
      </c>
      <c r="AF20" s="50">
        <v>0.03399305555555556</v>
      </c>
      <c r="AG20" s="50">
        <v>0.012615740740740742</v>
      </c>
      <c r="AH20" s="50">
        <v>0.01806712962962963</v>
      </c>
      <c r="AI20" s="50">
        <v>0.0396875</v>
      </c>
      <c r="AJ20" s="50">
        <v>0.026122685185185183</v>
      </c>
      <c r="AK20" s="62">
        <f t="shared" si="14"/>
        <v>0.01679398148148148</v>
      </c>
      <c r="AL20" s="62">
        <f t="shared" si="15"/>
        <v>0.01744212962962963</v>
      </c>
      <c r="AM20" s="62">
        <f t="shared" si="16"/>
        <v>0.020798611111111115</v>
      </c>
      <c r="AN20" s="62">
        <f t="shared" si="17"/>
        <v>0.004282407407407408</v>
      </c>
      <c r="AO20" s="62">
        <f t="shared" si="18"/>
        <v>0.010428240740740741</v>
      </c>
      <c r="AP20" s="62">
        <f t="shared" si="19"/>
        <v>0.028576388888888887</v>
      </c>
      <c r="AQ20" s="62">
        <f t="shared" si="20"/>
        <v>0.015706018518518515</v>
      </c>
      <c r="AR20" s="69"/>
      <c r="AS20" s="78">
        <v>0</v>
      </c>
      <c r="AT20" s="78">
        <v>30</v>
      </c>
      <c r="AU20" s="78">
        <v>0</v>
      </c>
      <c r="AV20" s="78">
        <v>20</v>
      </c>
      <c r="AW20" s="78">
        <v>0</v>
      </c>
      <c r="AX20" s="78">
        <v>10</v>
      </c>
      <c r="AY20" s="78">
        <v>20</v>
      </c>
    </row>
    <row r="21" spans="1:51" s="34" customFormat="1" ht="27" customHeight="1">
      <c r="A21" s="34" t="s">
        <v>26</v>
      </c>
      <c r="B21" s="63" t="s">
        <v>27</v>
      </c>
      <c r="C21" s="63">
        <v>48</v>
      </c>
      <c r="D21" s="64" t="s">
        <v>107</v>
      </c>
      <c r="E21" s="65" t="s">
        <v>34</v>
      </c>
      <c r="F21" s="65" t="s">
        <v>38</v>
      </c>
      <c r="G21" s="51">
        <f t="shared" si="21"/>
        <v>0.09331018518518519</v>
      </c>
      <c r="H21" s="49">
        <f t="shared" si="22"/>
        <v>0.08055555555555556</v>
      </c>
      <c r="I21" s="49">
        <v>0</v>
      </c>
      <c r="J21" s="48">
        <f t="shared" si="23"/>
        <v>0.17386574074074074</v>
      </c>
      <c r="K21" s="82">
        <v>11</v>
      </c>
      <c r="L21" s="85">
        <v>13</v>
      </c>
      <c r="N21" s="52">
        <f t="shared" si="0"/>
        <v>0.0128125</v>
      </c>
      <c r="O21" s="49">
        <f t="shared" si="1"/>
        <v>0.013888888888888888</v>
      </c>
      <c r="P21" s="52">
        <f t="shared" si="2"/>
        <v>0.020787037037037038</v>
      </c>
      <c r="Q21" s="49">
        <f t="shared" si="3"/>
        <v>0.006944444444444444</v>
      </c>
      <c r="R21" s="52">
        <f t="shared" si="4"/>
        <v>0.016365740740740743</v>
      </c>
      <c r="S21" s="49">
        <f t="shared" si="5"/>
        <v>0.013888888888888888</v>
      </c>
      <c r="T21" s="47">
        <f t="shared" si="6"/>
        <v>0.005601851851851851</v>
      </c>
      <c r="U21" s="49">
        <f t="shared" si="7"/>
        <v>0.006944444444444444</v>
      </c>
      <c r="V21" s="52">
        <f t="shared" si="8"/>
        <v>0.004664351851851851</v>
      </c>
      <c r="W21" s="49">
        <f t="shared" si="9"/>
        <v>0</v>
      </c>
      <c r="X21" s="52">
        <f t="shared" si="10"/>
        <v>0.019837962962962967</v>
      </c>
      <c r="Y21" s="49">
        <f t="shared" si="11"/>
        <v>0.027777777777777776</v>
      </c>
      <c r="Z21" s="47">
        <f t="shared" si="12"/>
        <v>0.013240740740740742</v>
      </c>
      <c r="AA21" s="49">
        <f t="shared" si="13"/>
        <v>0.011111111111111112</v>
      </c>
      <c r="AC21" s="67"/>
      <c r="AD21" s="50">
        <v>0.021840277777777778</v>
      </c>
      <c r="AE21" s="50">
        <v>0.037453703703703704</v>
      </c>
      <c r="AF21" s="50">
        <v>0.02956018518518519</v>
      </c>
      <c r="AG21" s="50">
        <v>0.013935185185185184</v>
      </c>
      <c r="AH21" s="50">
        <v>0.01230324074074074</v>
      </c>
      <c r="AI21" s="50">
        <v>0.030949074074074077</v>
      </c>
      <c r="AJ21" s="50">
        <v>0.023657407407407408</v>
      </c>
      <c r="AK21" s="62">
        <f t="shared" si="14"/>
        <v>0.0128125</v>
      </c>
      <c r="AL21" s="62">
        <f t="shared" si="15"/>
        <v>0.020787037037037038</v>
      </c>
      <c r="AM21" s="62">
        <f t="shared" si="16"/>
        <v>0.016365740740740743</v>
      </c>
      <c r="AN21" s="62">
        <f t="shared" si="17"/>
        <v>0.005601851851851851</v>
      </c>
      <c r="AO21" s="62">
        <f t="shared" si="18"/>
        <v>0.004664351851851851</v>
      </c>
      <c r="AP21" s="62">
        <f t="shared" si="19"/>
        <v>0.019837962962962967</v>
      </c>
      <c r="AQ21" s="62">
        <f t="shared" si="20"/>
        <v>0.013240740740740742</v>
      </c>
      <c r="AR21" s="69"/>
      <c r="AS21" s="78">
        <v>20</v>
      </c>
      <c r="AT21" s="78">
        <v>10</v>
      </c>
      <c r="AU21" s="78">
        <v>20</v>
      </c>
      <c r="AV21" s="78">
        <v>10</v>
      </c>
      <c r="AW21" s="78">
        <v>0</v>
      </c>
      <c r="AX21" s="78">
        <v>40</v>
      </c>
      <c r="AY21" s="78">
        <v>16</v>
      </c>
    </row>
    <row r="22" spans="1:51" s="34" customFormat="1" ht="27" customHeight="1">
      <c r="A22" s="64" t="s">
        <v>68</v>
      </c>
      <c r="B22" s="63" t="s">
        <v>27</v>
      </c>
      <c r="C22" s="63">
        <v>69</v>
      </c>
      <c r="D22" s="64" t="s">
        <v>109</v>
      </c>
      <c r="E22" s="65" t="s">
        <v>69</v>
      </c>
      <c r="F22" s="65" t="s">
        <v>116</v>
      </c>
      <c r="G22" s="51">
        <f t="shared" si="21"/>
        <v>0.0814236111111111</v>
      </c>
      <c r="H22" s="49">
        <f t="shared" si="22"/>
        <v>0.10347222222222222</v>
      </c>
      <c r="I22" s="49">
        <v>0</v>
      </c>
      <c r="J22" s="48">
        <f t="shared" si="23"/>
        <v>0.18489583333333331</v>
      </c>
      <c r="K22" s="82">
        <v>12</v>
      </c>
      <c r="L22" s="85">
        <v>14</v>
      </c>
      <c r="N22" s="52">
        <f t="shared" si="0"/>
        <v>0.015613425925925925</v>
      </c>
      <c r="O22" s="49">
        <f t="shared" si="1"/>
        <v>0.022916666666666665</v>
      </c>
      <c r="P22" s="52">
        <f t="shared" si="2"/>
        <v>0.019606481481481478</v>
      </c>
      <c r="Q22" s="49">
        <f t="shared" si="3"/>
        <v>0.006944444444444444</v>
      </c>
      <c r="R22" s="52">
        <f t="shared" si="4"/>
        <v>0.011319444444444443</v>
      </c>
      <c r="S22" s="49">
        <f t="shared" si="5"/>
        <v>0.006944444444444444</v>
      </c>
      <c r="T22" s="47">
        <f t="shared" si="6"/>
        <v>0.0016435185185185198</v>
      </c>
      <c r="U22" s="49">
        <f t="shared" si="7"/>
        <v>0.006944444444444444</v>
      </c>
      <c r="V22" s="52">
        <f t="shared" si="8"/>
        <v>0.0031018518518518513</v>
      </c>
      <c r="W22" s="49">
        <f t="shared" si="9"/>
        <v>0.006944444444444444</v>
      </c>
      <c r="X22" s="52">
        <f t="shared" si="10"/>
        <v>0.01938657407407407</v>
      </c>
      <c r="Y22" s="49">
        <f t="shared" si="11"/>
        <v>0.027777777777777776</v>
      </c>
      <c r="Z22" s="47">
        <f t="shared" si="12"/>
        <v>0.010752314814814817</v>
      </c>
      <c r="AA22" s="49">
        <f t="shared" si="13"/>
        <v>0.025</v>
      </c>
      <c r="AC22" s="67"/>
      <c r="AD22" s="50">
        <v>0.024641203703703703</v>
      </c>
      <c r="AE22" s="50">
        <v>0.036273148148148145</v>
      </c>
      <c r="AF22" s="50">
        <v>0.024513888888888887</v>
      </c>
      <c r="AG22" s="50">
        <v>0.009976851851851853</v>
      </c>
      <c r="AH22" s="50">
        <v>0.01074074074074074</v>
      </c>
      <c r="AI22" s="50">
        <v>0.030497685185185183</v>
      </c>
      <c r="AJ22" s="50">
        <v>0.021168981481481483</v>
      </c>
      <c r="AK22" s="62">
        <f t="shared" si="14"/>
        <v>0.015613425925925925</v>
      </c>
      <c r="AL22" s="62">
        <f t="shared" si="15"/>
        <v>0.019606481481481478</v>
      </c>
      <c r="AM22" s="62">
        <f t="shared" si="16"/>
        <v>0.011319444444444443</v>
      </c>
      <c r="AN22" s="62">
        <f t="shared" si="17"/>
        <v>0.0016435185185185198</v>
      </c>
      <c r="AO22" s="62">
        <f t="shared" si="18"/>
        <v>0.0031018518518518513</v>
      </c>
      <c r="AP22" s="62">
        <f t="shared" si="19"/>
        <v>0.01938657407407407</v>
      </c>
      <c r="AQ22" s="62">
        <f t="shared" si="20"/>
        <v>0.010752314814814817</v>
      </c>
      <c r="AR22" s="69"/>
      <c r="AS22" s="78">
        <v>33</v>
      </c>
      <c r="AT22" s="78">
        <v>10</v>
      </c>
      <c r="AU22" s="78">
        <v>10</v>
      </c>
      <c r="AV22" s="78">
        <v>10</v>
      </c>
      <c r="AW22" s="78">
        <v>10</v>
      </c>
      <c r="AX22" s="78">
        <v>40</v>
      </c>
      <c r="AY22" s="78">
        <v>36</v>
      </c>
    </row>
    <row r="23" spans="1:51" s="34" customFormat="1" ht="27" customHeight="1">
      <c r="A23" s="34" t="s">
        <v>71</v>
      </c>
      <c r="B23" s="63" t="s">
        <v>27</v>
      </c>
      <c r="C23" s="63">
        <v>71</v>
      </c>
      <c r="D23" s="71" t="s">
        <v>72</v>
      </c>
      <c r="E23" s="65" t="s">
        <v>73</v>
      </c>
      <c r="F23" s="65" t="s">
        <v>74</v>
      </c>
      <c r="G23" s="51">
        <f t="shared" si="21"/>
        <v>0.07429398148148149</v>
      </c>
      <c r="H23" s="49">
        <f t="shared" si="22"/>
        <v>0.11249999999999999</v>
      </c>
      <c r="I23" s="49">
        <v>0</v>
      </c>
      <c r="J23" s="48">
        <f t="shared" si="23"/>
        <v>0.18679398148148146</v>
      </c>
      <c r="K23" s="82">
        <v>13</v>
      </c>
      <c r="L23" s="85">
        <v>15</v>
      </c>
      <c r="N23" s="52">
        <f t="shared" si="0"/>
        <v>0.01167824074074074</v>
      </c>
      <c r="O23" s="49">
        <f t="shared" si="1"/>
        <v>0.009027777777777777</v>
      </c>
      <c r="P23" s="52">
        <f t="shared" si="2"/>
        <v>0.011504629629629635</v>
      </c>
      <c r="Q23" s="49">
        <f t="shared" si="3"/>
        <v>0.027777777777777776</v>
      </c>
      <c r="R23" s="52">
        <f t="shared" si="4"/>
        <v>0.01241898148148148</v>
      </c>
      <c r="S23" s="49">
        <f t="shared" si="5"/>
        <v>0</v>
      </c>
      <c r="T23" s="47">
        <f t="shared" si="6"/>
        <v>0.0024537037037037045</v>
      </c>
      <c r="U23" s="49">
        <f t="shared" si="7"/>
        <v>0.020833333333333332</v>
      </c>
      <c r="V23" s="52">
        <f t="shared" si="8"/>
        <v>0.009120370370370369</v>
      </c>
      <c r="W23" s="49">
        <f t="shared" si="9"/>
        <v>0</v>
      </c>
      <c r="X23" s="52">
        <f t="shared" si="10"/>
        <v>0.01853009259259259</v>
      </c>
      <c r="Y23" s="49">
        <f t="shared" si="11"/>
        <v>0.03888888888888889</v>
      </c>
      <c r="Z23" s="47">
        <f t="shared" si="12"/>
        <v>0.008587962962962966</v>
      </c>
      <c r="AA23" s="49">
        <f t="shared" si="13"/>
        <v>0.01597222222222222</v>
      </c>
      <c r="AC23" s="67"/>
      <c r="AD23" s="50">
        <v>0.02070601851851852</v>
      </c>
      <c r="AE23" s="50">
        <v>0.028171296296296302</v>
      </c>
      <c r="AF23" s="50">
        <v>0.025613425925925925</v>
      </c>
      <c r="AG23" s="50">
        <v>0.010787037037037038</v>
      </c>
      <c r="AH23" s="50">
        <v>0.01675925925925926</v>
      </c>
      <c r="AI23" s="50">
        <v>0.0296412037037037</v>
      </c>
      <c r="AJ23" s="50">
        <v>0.01900462962962963</v>
      </c>
      <c r="AK23" s="62">
        <f t="shared" si="14"/>
        <v>0.01167824074074074</v>
      </c>
      <c r="AL23" s="62">
        <f t="shared" si="15"/>
        <v>0.011504629629629635</v>
      </c>
      <c r="AM23" s="62">
        <f t="shared" si="16"/>
        <v>0.01241898148148148</v>
      </c>
      <c r="AN23" s="62">
        <f t="shared" si="17"/>
        <v>0.0024537037037037045</v>
      </c>
      <c r="AO23" s="62">
        <f t="shared" si="18"/>
        <v>0.009120370370370369</v>
      </c>
      <c r="AP23" s="62">
        <f t="shared" si="19"/>
        <v>0.01853009259259259</v>
      </c>
      <c r="AQ23" s="62">
        <f t="shared" si="20"/>
        <v>0.008587962962962966</v>
      </c>
      <c r="AR23" s="69"/>
      <c r="AS23" s="78">
        <v>13</v>
      </c>
      <c r="AT23" s="78">
        <v>40</v>
      </c>
      <c r="AU23" s="78">
        <v>0</v>
      </c>
      <c r="AV23" s="78">
        <v>30</v>
      </c>
      <c r="AW23" s="78">
        <v>0</v>
      </c>
      <c r="AX23" s="78">
        <v>56</v>
      </c>
      <c r="AY23" s="78">
        <v>23</v>
      </c>
    </row>
    <row r="24" spans="1:51" s="34" customFormat="1" ht="27" customHeight="1">
      <c r="A24" s="64" t="s">
        <v>60</v>
      </c>
      <c r="B24" s="63" t="s">
        <v>27</v>
      </c>
      <c r="C24" s="63">
        <v>63</v>
      </c>
      <c r="D24" s="64" t="s">
        <v>61</v>
      </c>
      <c r="E24" s="65" t="s">
        <v>62</v>
      </c>
      <c r="F24" s="70" t="s">
        <v>121</v>
      </c>
      <c r="G24" s="51">
        <f t="shared" si="21"/>
        <v>0.09278935185185183</v>
      </c>
      <c r="H24" s="49">
        <f t="shared" si="22"/>
        <v>0.10347222222222222</v>
      </c>
      <c r="I24" s="49">
        <v>0</v>
      </c>
      <c r="J24" s="48">
        <f t="shared" si="23"/>
        <v>0.19626157407407405</v>
      </c>
      <c r="K24" s="82">
        <v>14</v>
      </c>
      <c r="L24" s="85">
        <v>17</v>
      </c>
      <c r="N24" s="52">
        <f t="shared" si="0"/>
        <v>0.010381944444444442</v>
      </c>
      <c r="O24" s="49">
        <f t="shared" si="1"/>
        <v>0.0020833333333333333</v>
      </c>
      <c r="P24" s="52">
        <f t="shared" si="2"/>
        <v>0.019907407407407405</v>
      </c>
      <c r="Q24" s="49">
        <f t="shared" si="3"/>
        <v>0.022916666666666665</v>
      </c>
      <c r="R24" s="52">
        <f t="shared" si="4"/>
        <v>0.014363425925925924</v>
      </c>
      <c r="S24" s="49">
        <f t="shared" si="5"/>
        <v>0.020833333333333332</v>
      </c>
      <c r="T24" s="47">
        <f t="shared" si="6"/>
        <v>0.0027777777777777783</v>
      </c>
      <c r="U24" s="49">
        <f t="shared" si="7"/>
        <v>0.020833333333333332</v>
      </c>
      <c r="V24" s="52">
        <f t="shared" si="8"/>
        <v>0.004826388888888888</v>
      </c>
      <c r="W24" s="49">
        <f t="shared" si="9"/>
        <v>0</v>
      </c>
      <c r="X24" s="52">
        <f t="shared" si="10"/>
        <v>0.025428240740740737</v>
      </c>
      <c r="Y24" s="49">
        <f t="shared" si="11"/>
        <v>0.020833333333333332</v>
      </c>
      <c r="Z24" s="47">
        <f t="shared" si="12"/>
        <v>0.01510416666666667</v>
      </c>
      <c r="AA24" s="49">
        <f t="shared" si="13"/>
        <v>0.01597222222222222</v>
      </c>
      <c r="AC24" s="67"/>
      <c r="AD24" s="50">
        <v>0.01940972222222222</v>
      </c>
      <c r="AE24" s="50">
        <v>0.03657407407407407</v>
      </c>
      <c r="AF24" s="50">
        <v>0.027557870370370368</v>
      </c>
      <c r="AG24" s="50">
        <v>0.011111111111111112</v>
      </c>
      <c r="AH24" s="50">
        <v>0.012465277777777777</v>
      </c>
      <c r="AI24" s="50">
        <v>0.03653935185185185</v>
      </c>
      <c r="AJ24" s="50">
        <v>0.025520833333333336</v>
      </c>
      <c r="AK24" s="62">
        <f t="shared" si="14"/>
        <v>0.010381944444444442</v>
      </c>
      <c r="AL24" s="62">
        <f t="shared" si="15"/>
        <v>0.019907407407407405</v>
      </c>
      <c r="AM24" s="62">
        <f t="shared" si="16"/>
        <v>0.014363425925925924</v>
      </c>
      <c r="AN24" s="62">
        <f t="shared" si="17"/>
        <v>0.0027777777777777783</v>
      </c>
      <c r="AO24" s="62">
        <f t="shared" si="18"/>
        <v>0.004826388888888888</v>
      </c>
      <c r="AP24" s="62">
        <f t="shared" si="19"/>
        <v>0.025428240740740737</v>
      </c>
      <c r="AQ24" s="62">
        <f t="shared" si="20"/>
        <v>0.01510416666666667</v>
      </c>
      <c r="AR24" s="69"/>
      <c r="AS24" s="78">
        <v>3</v>
      </c>
      <c r="AT24" s="78">
        <v>33</v>
      </c>
      <c r="AU24" s="78">
        <v>30</v>
      </c>
      <c r="AV24" s="78">
        <v>30</v>
      </c>
      <c r="AW24" s="78">
        <v>0</v>
      </c>
      <c r="AX24" s="78">
        <v>30</v>
      </c>
      <c r="AY24" s="78">
        <v>23</v>
      </c>
    </row>
    <row r="25" spans="1:51" s="34" customFormat="1" ht="27" customHeight="1">
      <c r="A25" s="34" t="s">
        <v>26</v>
      </c>
      <c r="B25" s="63" t="s">
        <v>27</v>
      </c>
      <c r="C25" s="63">
        <v>57</v>
      </c>
      <c r="D25" s="64" t="s">
        <v>51</v>
      </c>
      <c r="E25" s="65" t="s">
        <v>52</v>
      </c>
      <c r="F25" s="65" t="s">
        <v>112</v>
      </c>
      <c r="G25" s="51">
        <f t="shared" si="21"/>
        <v>0.10994212962962963</v>
      </c>
      <c r="H25" s="49">
        <f t="shared" si="22"/>
        <v>0.11527777777777777</v>
      </c>
      <c r="I25" s="49">
        <v>0</v>
      </c>
      <c r="J25" s="48">
        <f t="shared" si="23"/>
        <v>0.22521990740740738</v>
      </c>
      <c r="K25" s="82">
        <v>15</v>
      </c>
      <c r="L25" s="85">
        <v>20</v>
      </c>
      <c r="N25" s="52">
        <v>0</v>
      </c>
      <c r="O25" s="49">
        <f t="shared" si="1"/>
        <v>0.013888888888888888</v>
      </c>
      <c r="P25" s="52">
        <f t="shared" si="2"/>
        <v>0.02041666666666667</v>
      </c>
      <c r="Q25" s="49">
        <f t="shared" si="3"/>
        <v>0.006944444444444444</v>
      </c>
      <c r="R25" s="52">
        <f t="shared" si="4"/>
        <v>0.023043981481481478</v>
      </c>
      <c r="S25" s="49">
        <f t="shared" si="5"/>
        <v>0.041666666666666664</v>
      </c>
      <c r="T25" s="47">
        <f t="shared" si="6"/>
        <v>0.006377314814814815</v>
      </c>
      <c r="U25" s="49">
        <f t="shared" si="7"/>
        <v>0.013888888888888888</v>
      </c>
      <c r="V25" s="52">
        <f t="shared" si="8"/>
        <v>0.014756944444444444</v>
      </c>
      <c r="W25" s="49">
        <f t="shared" si="9"/>
        <v>0.009027777777777777</v>
      </c>
      <c r="X25" s="52">
        <f t="shared" si="10"/>
        <v>0.025277777777777774</v>
      </c>
      <c r="Y25" s="49">
        <f t="shared" si="11"/>
        <v>0.020833333333333332</v>
      </c>
      <c r="Z25" s="47">
        <f t="shared" si="12"/>
        <v>0.020069444444444445</v>
      </c>
      <c r="AA25" s="49">
        <f t="shared" si="13"/>
        <v>0.009027777777777777</v>
      </c>
      <c r="AC25" s="67"/>
      <c r="AD25" s="50">
        <v>0.027997685185185184</v>
      </c>
      <c r="AE25" s="50">
        <v>0.037083333333333336</v>
      </c>
      <c r="AF25" s="50">
        <v>0.036238425925925924</v>
      </c>
      <c r="AG25" s="50">
        <v>0.014710648148148148</v>
      </c>
      <c r="AH25" s="50">
        <v>0.022395833333333334</v>
      </c>
      <c r="AI25" s="50">
        <v>0.03638888888888889</v>
      </c>
      <c r="AJ25" s="50">
        <v>0.030486111111111113</v>
      </c>
      <c r="AK25" s="62">
        <f t="shared" si="14"/>
        <v>0.018969907407407408</v>
      </c>
      <c r="AL25" s="62">
        <f t="shared" si="15"/>
        <v>0.02041666666666667</v>
      </c>
      <c r="AM25" s="62">
        <f t="shared" si="16"/>
        <v>0.023043981481481478</v>
      </c>
      <c r="AN25" s="62">
        <f t="shared" si="17"/>
        <v>0.006377314814814815</v>
      </c>
      <c r="AO25" s="62">
        <f t="shared" si="18"/>
        <v>0.014756944444444444</v>
      </c>
      <c r="AP25" s="62">
        <f t="shared" si="19"/>
        <v>0.025277777777777774</v>
      </c>
      <c r="AQ25" s="62">
        <f t="shared" si="20"/>
        <v>0.020069444444444445</v>
      </c>
      <c r="AR25" s="69"/>
      <c r="AS25" s="78">
        <v>20</v>
      </c>
      <c r="AT25" s="78">
        <v>10</v>
      </c>
      <c r="AU25" s="78">
        <v>60</v>
      </c>
      <c r="AV25" s="78">
        <v>20</v>
      </c>
      <c r="AW25" s="78">
        <v>13</v>
      </c>
      <c r="AX25" s="78">
        <v>30</v>
      </c>
      <c r="AY25" s="78">
        <v>13</v>
      </c>
    </row>
    <row r="26" spans="1:51" s="34" customFormat="1" ht="27" customHeight="1">
      <c r="A26" s="64" t="s">
        <v>45</v>
      </c>
      <c r="B26" s="63" t="s">
        <v>27</v>
      </c>
      <c r="C26" s="63">
        <v>61</v>
      </c>
      <c r="D26" s="64" t="s">
        <v>106</v>
      </c>
      <c r="E26" s="65" t="s">
        <v>55</v>
      </c>
      <c r="F26" s="65" t="s">
        <v>122</v>
      </c>
      <c r="G26" s="51">
        <f t="shared" si="21"/>
        <v>0.14174768518518518</v>
      </c>
      <c r="H26" s="49">
        <f t="shared" si="22"/>
        <v>0.08541666666666665</v>
      </c>
      <c r="I26" s="49">
        <v>0</v>
      </c>
      <c r="J26" s="48">
        <f t="shared" si="23"/>
        <v>0.22716435185185185</v>
      </c>
      <c r="K26" s="82">
        <v>16</v>
      </c>
      <c r="L26" s="85">
        <v>21</v>
      </c>
      <c r="N26" s="52">
        <f aca="true" t="shared" si="24" ref="N26:N34">AK26</f>
        <v>0.0159375</v>
      </c>
      <c r="O26" s="49">
        <f t="shared" si="1"/>
        <v>0</v>
      </c>
      <c r="P26" s="52">
        <f t="shared" si="2"/>
        <v>0.02113425925925926</v>
      </c>
      <c r="Q26" s="49">
        <f t="shared" si="3"/>
        <v>0.01597222222222222</v>
      </c>
      <c r="R26" s="52">
        <f t="shared" si="4"/>
        <v>0.04638888888888888</v>
      </c>
      <c r="S26" s="49">
        <f t="shared" si="5"/>
        <v>0.020833333333333332</v>
      </c>
      <c r="T26" s="47">
        <f t="shared" si="6"/>
        <v>0.0034374999999999996</v>
      </c>
      <c r="U26" s="49">
        <f t="shared" si="7"/>
        <v>0.013888888888888888</v>
      </c>
      <c r="V26" s="52">
        <f t="shared" si="8"/>
        <v>0.0077083333333333335</v>
      </c>
      <c r="W26" s="49">
        <f t="shared" si="9"/>
        <v>0</v>
      </c>
      <c r="X26" s="52">
        <f t="shared" si="10"/>
        <v>0.033680555555555554</v>
      </c>
      <c r="Y26" s="49">
        <f t="shared" si="11"/>
        <v>0.013888888888888888</v>
      </c>
      <c r="Z26" s="47">
        <f t="shared" si="12"/>
        <v>0.013460648148148147</v>
      </c>
      <c r="AA26" s="49">
        <f t="shared" si="13"/>
        <v>0.020833333333333332</v>
      </c>
      <c r="AC26" s="67"/>
      <c r="AD26" s="50">
        <v>0.02496527777777778</v>
      </c>
      <c r="AE26" s="50">
        <v>0.037800925925925925</v>
      </c>
      <c r="AF26" s="50">
        <v>0.05958333333333333</v>
      </c>
      <c r="AG26" s="50">
        <v>0.011770833333333333</v>
      </c>
      <c r="AH26" s="50">
        <v>0.015347222222222222</v>
      </c>
      <c r="AI26" s="50">
        <v>0.04479166666666667</v>
      </c>
      <c r="AJ26" s="50">
        <v>0.023877314814814813</v>
      </c>
      <c r="AK26" s="62">
        <f t="shared" si="14"/>
        <v>0.0159375</v>
      </c>
      <c r="AL26" s="62">
        <f t="shared" si="15"/>
        <v>0.02113425925925926</v>
      </c>
      <c r="AM26" s="62">
        <f t="shared" si="16"/>
        <v>0.04638888888888888</v>
      </c>
      <c r="AN26" s="62">
        <f t="shared" si="17"/>
        <v>0.0034374999999999996</v>
      </c>
      <c r="AO26" s="62">
        <f t="shared" si="18"/>
        <v>0.0077083333333333335</v>
      </c>
      <c r="AP26" s="62">
        <f t="shared" si="19"/>
        <v>0.033680555555555554</v>
      </c>
      <c r="AQ26" s="62">
        <f t="shared" si="20"/>
        <v>0.013460648148148147</v>
      </c>
      <c r="AR26" s="69"/>
      <c r="AS26" s="78">
        <v>0</v>
      </c>
      <c r="AT26" s="78">
        <v>23</v>
      </c>
      <c r="AU26" s="78">
        <v>30</v>
      </c>
      <c r="AV26" s="78">
        <v>20</v>
      </c>
      <c r="AW26" s="78">
        <v>0</v>
      </c>
      <c r="AX26" s="78">
        <v>20</v>
      </c>
      <c r="AY26" s="78">
        <v>30</v>
      </c>
    </row>
    <row r="27" spans="1:51" s="34" customFormat="1" ht="27" customHeight="1">
      <c r="A27" s="34" t="s">
        <v>35</v>
      </c>
      <c r="B27" s="63" t="s">
        <v>27</v>
      </c>
      <c r="C27" s="63">
        <v>46</v>
      </c>
      <c r="D27" s="64" t="s">
        <v>36</v>
      </c>
      <c r="E27" s="65" t="s">
        <v>37</v>
      </c>
      <c r="F27" s="65" t="s">
        <v>110</v>
      </c>
      <c r="G27" s="51">
        <f t="shared" si="21"/>
        <v>0.14101851851851854</v>
      </c>
      <c r="H27" s="49">
        <f t="shared" si="22"/>
        <v>0.09027777777777776</v>
      </c>
      <c r="I27" s="49">
        <v>0</v>
      </c>
      <c r="J27" s="48">
        <f t="shared" si="23"/>
        <v>0.2312962962962963</v>
      </c>
      <c r="K27" s="82">
        <v>17</v>
      </c>
      <c r="L27" s="85">
        <v>22</v>
      </c>
      <c r="N27" s="52">
        <f t="shared" si="24"/>
        <v>0.023935185185185184</v>
      </c>
      <c r="O27" s="49">
        <f t="shared" si="1"/>
        <v>0.006944444444444444</v>
      </c>
      <c r="P27" s="52">
        <f t="shared" si="2"/>
        <v>0.023541666666666666</v>
      </c>
      <c r="Q27" s="49">
        <f t="shared" si="3"/>
        <v>0.020833333333333332</v>
      </c>
      <c r="R27" s="52">
        <f t="shared" si="4"/>
        <v>0.019270833333333334</v>
      </c>
      <c r="S27" s="49">
        <f t="shared" si="5"/>
        <v>0.013888888888888888</v>
      </c>
      <c r="T27" s="47">
        <f t="shared" si="6"/>
        <v>0.0040740740740740754</v>
      </c>
      <c r="U27" s="49">
        <f t="shared" si="7"/>
        <v>0.006944444444444444</v>
      </c>
      <c r="V27" s="52">
        <f t="shared" si="8"/>
        <v>0.007696759259259258</v>
      </c>
      <c r="W27" s="49">
        <f t="shared" si="9"/>
        <v>0.006944444444444444</v>
      </c>
      <c r="X27" s="52">
        <f t="shared" si="10"/>
        <v>0.044305555555555556</v>
      </c>
      <c r="Y27" s="49">
        <f t="shared" si="11"/>
        <v>0.020833333333333332</v>
      </c>
      <c r="Z27" s="47">
        <f t="shared" si="12"/>
        <v>0.01819444444444445</v>
      </c>
      <c r="AA27" s="49">
        <f t="shared" si="13"/>
        <v>0.013888888888888888</v>
      </c>
      <c r="AC27" s="67"/>
      <c r="AD27" s="50">
        <v>0.032962962962962965</v>
      </c>
      <c r="AE27" s="50">
        <v>0.04020833333333333</v>
      </c>
      <c r="AF27" s="50">
        <v>0.03246527777777778</v>
      </c>
      <c r="AG27" s="50">
        <v>0.012407407407407409</v>
      </c>
      <c r="AH27" s="50">
        <v>0.015335648148148147</v>
      </c>
      <c r="AI27" s="50">
        <v>0.05541666666666667</v>
      </c>
      <c r="AJ27" s="50">
        <v>0.028611111111111115</v>
      </c>
      <c r="AK27" s="62">
        <f t="shared" si="14"/>
        <v>0.023935185185185184</v>
      </c>
      <c r="AL27" s="62">
        <f t="shared" si="15"/>
        <v>0.023541666666666666</v>
      </c>
      <c r="AM27" s="62">
        <f t="shared" si="16"/>
        <v>0.019270833333333334</v>
      </c>
      <c r="AN27" s="62">
        <f t="shared" si="17"/>
        <v>0.0040740740740740754</v>
      </c>
      <c r="AO27" s="62">
        <f t="shared" si="18"/>
        <v>0.007696759259259258</v>
      </c>
      <c r="AP27" s="62">
        <f t="shared" si="19"/>
        <v>0.044305555555555556</v>
      </c>
      <c r="AQ27" s="62">
        <f t="shared" si="20"/>
        <v>0.01819444444444445</v>
      </c>
      <c r="AR27" s="69"/>
      <c r="AS27" s="78">
        <v>10</v>
      </c>
      <c r="AT27" s="78">
        <v>30</v>
      </c>
      <c r="AU27" s="78">
        <v>20</v>
      </c>
      <c r="AV27" s="78">
        <v>10</v>
      </c>
      <c r="AW27" s="78">
        <v>10</v>
      </c>
      <c r="AX27" s="78">
        <v>30</v>
      </c>
      <c r="AY27" s="78">
        <v>20</v>
      </c>
    </row>
    <row r="28" spans="1:51" s="34" customFormat="1" ht="27" customHeight="1">
      <c r="A28" s="64" t="s">
        <v>45</v>
      </c>
      <c r="B28" s="63" t="s">
        <v>27</v>
      </c>
      <c r="C28" s="63">
        <v>53</v>
      </c>
      <c r="D28" s="64" t="s">
        <v>46</v>
      </c>
      <c r="E28" s="65" t="s">
        <v>47</v>
      </c>
      <c r="F28" s="65" t="s">
        <v>111</v>
      </c>
      <c r="G28" s="51">
        <f t="shared" si="21"/>
        <v>0.1404513888888889</v>
      </c>
      <c r="H28" s="49">
        <f t="shared" si="22"/>
        <v>0.0923611111111111</v>
      </c>
      <c r="I28" s="49">
        <v>0</v>
      </c>
      <c r="J28" s="48">
        <f t="shared" si="23"/>
        <v>0.23281249999999998</v>
      </c>
      <c r="K28" s="82">
        <v>18</v>
      </c>
      <c r="L28" s="85">
        <v>23</v>
      </c>
      <c r="N28" s="52">
        <f t="shared" si="24"/>
        <v>0.020729166666666667</v>
      </c>
      <c r="O28" s="49">
        <f t="shared" si="1"/>
        <v>0</v>
      </c>
      <c r="P28" s="52">
        <f t="shared" si="2"/>
        <v>0.025509259259259256</v>
      </c>
      <c r="Q28" s="49">
        <f t="shared" si="3"/>
        <v>0.006944444444444444</v>
      </c>
      <c r="R28" s="52">
        <f t="shared" si="4"/>
        <v>0.026782407407407408</v>
      </c>
      <c r="S28" s="49">
        <f t="shared" si="5"/>
        <v>0.013888888888888888</v>
      </c>
      <c r="T28" s="47">
        <f t="shared" si="6"/>
        <v>0.007233796296296297</v>
      </c>
      <c r="U28" s="49">
        <f t="shared" si="7"/>
        <v>0.020833333333333332</v>
      </c>
      <c r="V28" s="52">
        <f t="shared" si="8"/>
        <v>0.006238425925925926</v>
      </c>
      <c r="W28" s="49">
        <f t="shared" si="9"/>
        <v>0.0020833333333333333</v>
      </c>
      <c r="X28" s="52">
        <f t="shared" si="10"/>
        <v>0.031782407407407405</v>
      </c>
      <c r="Y28" s="49">
        <f t="shared" si="11"/>
        <v>0.027777777777777776</v>
      </c>
      <c r="Z28" s="47">
        <f t="shared" si="12"/>
        <v>0.022175925925925925</v>
      </c>
      <c r="AA28" s="49">
        <f t="shared" si="13"/>
        <v>0.020833333333333332</v>
      </c>
      <c r="AC28" s="67"/>
      <c r="AD28" s="50">
        <v>0.029756944444444447</v>
      </c>
      <c r="AE28" s="50">
        <v>0.04217592592592592</v>
      </c>
      <c r="AF28" s="50">
        <v>0.039976851851851854</v>
      </c>
      <c r="AG28" s="50">
        <v>0.01556712962962963</v>
      </c>
      <c r="AH28" s="50">
        <v>0.013877314814814815</v>
      </c>
      <c r="AI28" s="50">
        <v>0.04289351851851852</v>
      </c>
      <c r="AJ28" s="50">
        <v>0.03259259259259259</v>
      </c>
      <c r="AK28" s="62">
        <f t="shared" si="14"/>
        <v>0.020729166666666667</v>
      </c>
      <c r="AL28" s="62">
        <f t="shared" si="15"/>
        <v>0.025509259259259256</v>
      </c>
      <c r="AM28" s="62">
        <f t="shared" si="16"/>
        <v>0.026782407407407408</v>
      </c>
      <c r="AN28" s="62">
        <f t="shared" si="17"/>
        <v>0.007233796296296297</v>
      </c>
      <c r="AO28" s="62">
        <f t="shared" si="18"/>
        <v>0.006238425925925926</v>
      </c>
      <c r="AP28" s="62">
        <f t="shared" si="19"/>
        <v>0.031782407407407405</v>
      </c>
      <c r="AQ28" s="62">
        <f t="shared" si="20"/>
        <v>0.022175925925925925</v>
      </c>
      <c r="AR28" s="69"/>
      <c r="AS28" s="78">
        <v>0</v>
      </c>
      <c r="AT28" s="78">
        <v>10</v>
      </c>
      <c r="AU28" s="78">
        <v>20</v>
      </c>
      <c r="AV28" s="78">
        <v>30</v>
      </c>
      <c r="AW28" s="78">
        <v>3</v>
      </c>
      <c r="AX28" s="78">
        <v>40</v>
      </c>
      <c r="AY28" s="78">
        <v>30</v>
      </c>
    </row>
    <row r="29" spans="1:51" s="34" customFormat="1" ht="27" customHeight="1">
      <c r="A29" s="64" t="s">
        <v>48</v>
      </c>
      <c r="B29" s="63" t="s">
        <v>27</v>
      </c>
      <c r="C29" s="63">
        <v>59</v>
      </c>
      <c r="D29" s="64" t="s">
        <v>54</v>
      </c>
      <c r="E29" s="65" t="s">
        <v>55</v>
      </c>
      <c r="F29" s="65" t="s">
        <v>56</v>
      </c>
      <c r="G29" s="51">
        <f t="shared" si="21"/>
        <v>0.12437500000000001</v>
      </c>
      <c r="H29" s="49">
        <f t="shared" si="22"/>
        <v>0.12638888888888888</v>
      </c>
      <c r="I29" s="49">
        <v>0</v>
      </c>
      <c r="J29" s="48">
        <f t="shared" si="23"/>
        <v>0.2507638888888889</v>
      </c>
      <c r="K29" s="82">
        <v>19</v>
      </c>
      <c r="L29" s="85">
        <v>25</v>
      </c>
      <c r="N29" s="52">
        <f t="shared" si="24"/>
        <v>0.018032407407407407</v>
      </c>
      <c r="O29" s="49">
        <f t="shared" si="1"/>
        <v>0.01597222222222222</v>
      </c>
      <c r="P29" s="52">
        <f t="shared" si="2"/>
        <v>0.01871527777777778</v>
      </c>
      <c r="Q29" s="49">
        <f t="shared" si="3"/>
        <v>0.034722222222222224</v>
      </c>
      <c r="R29" s="52">
        <f t="shared" si="4"/>
        <v>0.03392361111111111</v>
      </c>
      <c r="S29" s="49">
        <f t="shared" si="5"/>
        <v>0.006944444444444444</v>
      </c>
      <c r="T29" s="47">
        <f t="shared" si="6"/>
        <v>0.00648148148148148</v>
      </c>
      <c r="U29" s="49">
        <f t="shared" si="7"/>
        <v>0.013888888888888888</v>
      </c>
      <c r="V29" s="52">
        <f t="shared" si="8"/>
        <v>0.006203703703703705</v>
      </c>
      <c r="W29" s="49">
        <f t="shared" si="9"/>
        <v>0.013888888888888888</v>
      </c>
      <c r="X29" s="52">
        <f t="shared" si="10"/>
        <v>0.029537037037037035</v>
      </c>
      <c r="Y29" s="49">
        <f t="shared" si="11"/>
        <v>0.027083333333333334</v>
      </c>
      <c r="Z29" s="47">
        <f t="shared" si="12"/>
        <v>0.011481481481481483</v>
      </c>
      <c r="AA29" s="49">
        <f t="shared" si="13"/>
        <v>0.013888888888888888</v>
      </c>
      <c r="AC29" s="67"/>
      <c r="AD29" s="50">
        <v>0.027060185185185187</v>
      </c>
      <c r="AE29" s="50">
        <v>0.035381944444444445</v>
      </c>
      <c r="AF29" s="50">
        <v>0.04711805555555556</v>
      </c>
      <c r="AG29" s="50">
        <v>0.014814814814814814</v>
      </c>
      <c r="AH29" s="50">
        <v>0.013842592592592594</v>
      </c>
      <c r="AI29" s="50">
        <v>0.04064814814814815</v>
      </c>
      <c r="AJ29" s="50">
        <v>0.02189814814814815</v>
      </c>
      <c r="AK29" s="62">
        <f t="shared" si="14"/>
        <v>0.018032407407407407</v>
      </c>
      <c r="AL29" s="62">
        <f t="shared" si="15"/>
        <v>0.01871527777777778</v>
      </c>
      <c r="AM29" s="62">
        <f t="shared" si="16"/>
        <v>0.03392361111111111</v>
      </c>
      <c r="AN29" s="62">
        <f t="shared" si="17"/>
        <v>0.00648148148148148</v>
      </c>
      <c r="AO29" s="62">
        <f t="shared" si="18"/>
        <v>0.006203703703703705</v>
      </c>
      <c r="AP29" s="62">
        <f t="shared" si="19"/>
        <v>0.029537037037037035</v>
      </c>
      <c r="AQ29" s="62">
        <f t="shared" si="20"/>
        <v>0.011481481481481483</v>
      </c>
      <c r="AR29" s="69"/>
      <c r="AS29" s="78">
        <v>23</v>
      </c>
      <c r="AT29" s="78">
        <v>50</v>
      </c>
      <c r="AU29" s="78">
        <v>10</v>
      </c>
      <c r="AV29" s="78">
        <v>20</v>
      </c>
      <c r="AW29" s="78">
        <v>20</v>
      </c>
      <c r="AX29" s="78">
        <v>39</v>
      </c>
      <c r="AY29" s="78">
        <v>20</v>
      </c>
    </row>
    <row r="30" spans="1:51" s="34" customFormat="1" ht="27" customHeight="1">
      <c r="A30" s="64" t="s">
        <v>48</v>
      </c>
      <c r="B30" s="63" t="s">
        <v>27</v>
      </c>
      <c r="C30" s="63">
        <v>58</v>
      </c>
      <c r="D30" s="64" t="s">
        <v>28</v>
      </c>
      <c r="E30" s="65" t="s">
        <v>53</v>
      </c>
      <c r="F30" s="65" t="s">
        <v>29</v>
      </c>
      <c r="G30" s="51">
        <f t="shared" si="21"/>
        <v>0.14107638888888888</v>
      </c>
      <c r="H30" s="49">
        <f t="shared" si="22"/>
        <v>0.11527777777777777</v>
      </c>
      <c r="I30" s="49">
        <v>0</v>
      </c>
      <c r="J30" s="48">
        <f t="shared" si="23"/>
        <v>0.25635416666666666</v>
      </c>
      <c r="K30" s="82">
        <v>20</v>
      </c>
      <c r="L30" s="85">
        <v>26</v>
      </c>
      <c r="N30" s="52">
        <f t="shared" si="24"/>
        <v>0.01925925925925926</v>
      </c>
      <c r="O30" s="49">
        <f t="shared" si="1"/>
        <v>0.009027777777777777</v>
      </c>
      <c r="P30" s="52">
        <f t="shared" si="2"/>
        <v>0.024699074074074078</v>
      </c>
      <c r="Q30" s="49">
        <f t="shared" si="3"/>
        <v>0.034722222222222224</v>
      </c>
      <c r="R30" s="52">
        <f t="shared" si="4"/>
        <v>0.024456018518518516</v>
      </c>
      <c r="S30" s="49">
        <f t="shared" si="5"/>
        <v>0.013888888888888888</v>
      </c>
      <c r="T30" s="47">
        <f t="shared" si="6"/>
        <v>0.008124999999999999</v>
      </c>
      <c r="U30" s="49">
        <f t="shared" si="7"/>
        <v>0</v>
      </c>
      <c r="V30" s="52">
        <f t="shared" si="8"/>
        <v>0.008842592592592593</v>
      </c>
      <c r="W30" s="49">
        <f t="shared" si="9"/>
        <v>0.006944444444444444</v>
      </c>
      <c r="X30" s="52">
        <f t="shared" si="10"/>
        <v>0.03886574074074074</v>
      </c>
      <c r="Y30" s="49">
        <f t="shared" si="11"/>
        <v>0.022916666666666665</v>
      </c>
      <c r="Z30" s="47">
        <f t="shared" si="12"/>
        <v>0.0168287037037037</v>
      </c>
      <c r="AA30" s="49">
        <f t="shared" si="13"/>
        <v>0.027777777777777776</v>
      </c>
      <c r="AC30" s="67"/>
      <c r="AD30" s="50">
        <v>0.028287037037037038</v>
      </c>
      <c r="AE30" s="50">
        <v>0.041365740740740745</v>
      </c>
      <c r="AF30" s="50">
        <v>0.03765046296296296</v>
      </c>
      <c r="AG30" s="50">
        <v>0.016458333333333332</v>
      </c>
      <c r="AH30" s="50">
        <v>0.016481481481481482</v>
      </c>
      <c r="AI30" s="50">
        <v>0.049976851851851856</v>
      </c>
      <c r="AJ30" s="50">
        <v>0.027245370370370368</v>
      </c>
      <c r="AK30" s="62">
        <f t="shared" si="14"/>
        <v>0.01925925925925926</v>
      </c>
      <c r="AL30" s="62">
        <f t="shared" si="15"/>
        <v>0.024699074074074078</v>
      </c>
      <c r="AM30" s="62">
        <f t="shared" si="16"/>
        <v>0.024456018518518516</v>
      </c>
      <c r="AN30" s="62">
        <f t="shared" si="17"/>
        <v>0.008124999999999999</v>
      </c>
      <c r="AO30" s="62">
        <f t="shared" si="18"/>
        <v>0.008842592592592593</v>
      </c>
      <c r="AP30" s="62">
        <f t="shared" si="19"/>
        <v>0.03886574074074074</v>
      </c>
      <c r="AQ30" s="62">
        <f t="shared" si="20"/>
        <v>0.0168287037037037</v>
      </c>
      <c r="AR30" s="69"/>
      <c r="AS30" s="78">
        <v>13</v>
      </c>
      <c r="AT30" s="78">
        <v>50</v>
      </c>
      <c r="AU30" s="78">
        <v>20</v>
      </c>
      <c r="AV30" s="78">
        <v>0</v>
      </c>
      <c r="AW30" s="78">
        <v>10</v>
      </c>
      <c r="AX30" s="78">
        <v>33</v>
      </c>
      <c r="AY30" s="78">
        <v>40</v>
      </c>
    </row>
    <row r="31" spans="1:51" s="34" customFormat="1" ht="27" customHeight="1">
      <c r="A31" s="34" t="s">
        <v>39</v>
      </c>
      <c r="B31" s="63" t="s">
        <v>27</v>
      </c>
      <c r="C31" s="63">
        <v>49</v>
      </c>
      <c r="D31" s="64" t="s">
        <v>40</v>
      </c>
      <c r="E31" s="65" t="s">
        <v>41</v>
      </c>
      <c r="F31" s="65" t="s">
        <v>42</v>
      </c>
      <c r="G31" s="51">
        <f t="shared" si="21"/>
        <v>0.15126157407407406</v>
      </c>
      <c r="H31" s="49">
        <f t="shared" si="22"/>
        <v>0.10833333333333332</v>
      </c>
      <c r="I31" s="49">
        <v>0</v>
      </c>
      <c r="J31" s="48">
        <f t="shared" si="23"/>
        <v>0.25959490740740737</v>
      </c>
      <c r="K31" s="82">
        <v>21</v>
      </c>
      <c r="L31" s="85">
        <v>27</v>
      </c>
      <c r="N31" s="52">
        <f t="shared" si="24"/>
        <v>0.03175925925925926</v>
      </c>
      <c r="O31" s="49">
        <f t="shared" si="1"/>
        <v>0</v>
      </c>
      <c r="P31" s="52">
        <f t="shared" si="2"/>
        <v>0.02207175925925926</v>
      </c>
      <c r="Q31" s="49">
        <f t="shared" si="3"/>
        <v>0.020833333333333332</v>
      </c>
      <c r="R31" s="52">
        <f t="shared" si="4"/>
        <v>0.027638888888888886</v>
      </c>
      <c r="S31" s="49">
        <f t="shared" si="5"/>
        <v>0.020833333333333332</v>
      </c>
      <c r="T31" s="47">
        <f t="shared" si="6"/>
        <v>0.006423611111111113</v>
      </c>
      <c r="U31" s="49">
        <f t="shared" si="7"/>
        <v>0.020833333333333332</v>
      </c>
      <c r="V31" s="52">
        <f t="shared" si="8"/>
        <v>0.00587962962962963</v>
      </c>
      <c r="W31" s="49">
        <f t="shared" si="9"/>
        <v>0</v>
      </c>
      <c r="X31" s="52">
        <f t="shared" si="10"/>
        <v>0.044884259259259256</v>
      </c>
      <c r="Y31" s="49">
        <f t="shared" si="11"/>
        <v>0.025</v>
      </c>
      <c r="Z31" s="47">
        <f t="shared" si="12"/>
        <v>0.012604166666666668</v>
      </c>
      <c r="AA31" s="49">
        <f t="shared" si="13"/>
        <v>0.020833333333333332</v>
      </c>
      <c r="AC31" s="67"/>
      <c r="AD31" s="50">
        <v>0.04078703703703704</v>
      </c>
      <c r="AE31" s="50">
        <v>0.038738425925925926</v>
      </c>
      <c r="AF31" s="50">
        <v>0.04083333333333333</v>
      </c>
      <c r="AG31" s="50">
        <v>0.014756944444444446</v>
      </c>
      <c r="AH31" s="50">
        <v>0.013518518518518518</v>
      </c>
      <c r="AI31" s="50">
        <v>0.05599537037037037</v>
      </c>
      <c r="AJ31" s="50">
        <v>0.023020833333333334</v>
      </c>
      <c r="AK31" s="62">
        <f t="shared" si="14"/>
        <v>0.03175925925925926</v>
      </c>
      <c r="AL31" s="62">
        <f t="shared" si="15"/>
        <v>0.02207175925925926</v>
      </c>
      <c r="AM31" s="62">
        <f t="shared" si="16"/>
        <v>0.027638888888888886</v>
      </c>
      <c r="AN31" s="62">
        <f t="shared" si="17"/>
        <v>0.006423611111111113</v>
      </c>
      <c r="AO31" s="62">
        <f t="shared" si="18"/>
        <v>0.00587962962962963</v>
      </c>
      <c r="AP31" s="62">
        <f t="shared" si="19"/>
        <v>0.044884259259259256</v>
      </c>
      <c r="AQ31" s="62">
        <f t="shared" si="20"/>
        <v>0.012604166666666668</v>
      </c>
      <c r="AR31" s="69"/>
      <c r="AS31" s="78">
        <v>0</v>
      </c>
      <c r="AT31" s="78">
        <v>30</v>
      </c>
      <c r="AU31" s="78">
        <v>30</v>
      </c>
      <c r="AV31" s="78">
        <v>30</v>
      </c>
      <c r="AW31" s="78">
        <v>0</v>
      </c>
      <c r="AX31" s="78">
        <v>36</v>
      </c>
      <c r="AY31" s="78">
        <v>30</v>
      </c>
    </row>
    <row r="32" spans="1:51" s="34" customFormat="1" ht="27" customHeight="1">
      <c r="A32" s="34" t="s">
        <v>30</v>
      </c>
      <c r="B32" s="63" t="s">
        <v>27</v>
      </c>
      <c r="C32" s="81">
        <v>65</v>
      </c>
      <c r="D32" s="64" t="s">
        <v>63</v>
      </c>
      <c r="E32" s="65" t="s">
        <v>64</v>
      </c>
      <c r="F32" s="65" t="s">
        <v>120</v>
      </c>
      <c r="G32" s="51">
        <f t="shared" si="21"/>
        <v>0.06123842592592593</v>
      </c>
      <c r="H32" s="49">
        <f t="shared" si="22"/>
        <v>0.07361111111111111</v>
      </c>
      <c r="I32" s="49">
        <v>0</v>
      </c>
      <c r="J32" s="48" t="s">
        <v>115</v>
      </c>
      <c r="K32" s="68"/>
      <c r="L32" s="85" t="s">
        <v>132</v>
      </c>
      <c r="N32" s="52">
        <f t="shared" si="24"/>
        <v>0.013634259259259257</v>
      </c>
      <c r="O32" s="49">
        <f t="shared" si="1"/>
        <v>0.011111111111111112</v>
      </c>
      <c r="P32" s="52">
        <f t="shared" si="2"/>
        <v>0.028935185185185192</v>
      </c>
      <c r="Q32" s="49">
        <f t="shared" si="3"/>
        <v>0.013888888888888888</v>
      </c>
      <c r="R32" s="52">
        <f t="shared" si="4"/>
        <v>0.0134375</v>
      </c>
      <c r="S32" s="49">
        <f t="shared" si="5"/>
        <v>0.034722222222222224</v>
      </c>
      <c r="T32" s="47">
        <f t="shared" si="6"/>
        <v>0.001875</v>
      </c>
      <c r="U32" s="49">
        <f t="shared" si="7"/>
        <v>0.013888888888888888</v>
      </c>
      <c r="V32" s="52">
        <f t="shared" si="8"/>
        <v>0.003356481481481482</v>
      </c>
      <c r="W32" s="49">
        <f t="shared" si="9"/>
        <v>0</v>
      </c>
      <c r="X32" s="52">
        <f t="shared" si="10"/>
        <v>0</v>
      </c>
      <c r="Y32" s="49">
        <f t="shared" si="11"/>
        <v>0</v>
      </c>
      <c r="Z32" s="47">
        <f t="shared" si="12"/>
        <v>0</v>
      </c>
      <c r="AA32" s="49">
        <f t="shared" si="13"/>
        <v>0</v>
      </c>
      <c r="AC32" s="67"/>
      <c r="AD32" s="50">
        <v>0.022662037037037036</v>
      </c>
      <c r="AE32" s="50">
        <v>0.04560185185185186</v>
      </c>
      <c r="AF32" s="50">
        <v>0.026631944444444444</v>
      </c>
      <c r="AG32" s="50">
        <v>0.010208333333333333</v>
      </c>
      <c r="AH32" s="50">
        <v>0.01099537037037037</v>
      </c>
      <c r="AI32" s="50">
        <v>0</v>
      </c>
      <c r="AJ32" s="50">
        <v>0</v>
      </c>
      <c r="AK32" s="62">
        <f t="shared" si="14"/>
        <v>0.013634259259259257</v>
      </c>
      <c r="AL32" s="62">
        <f t="shared" si="15"/>
        <v>0.028935185185185192</v>
      </c>
      <c r="AM32" s="62">
        <f t="shared" si="16"/>
        <v>0.0134375</v>
      </c>
      <c r="AN32" s="62">
        <f t="shared" si="17"/>
        <v>0.001875</v>
      </c>
      <c r="AO32" s="62">
        <f t="shared" si="18"/>
        <v>0.003356481481481482</v>
      </c>
      <c r="AP32" s="62">
        <f t="shared" si="19"/>
        <v>0</v>
      </c>
      <c r="AQ32" s="62">
        <f t="shared" si="20"/>
        <v>0</v>
      </c>
      <c r="AR32" s="69"/>
      <c r="AS32" s="78">
        <v>16</v>
      </c>
      <c r="AT32" s="78">
        <v>20</v>
      </c>
      <c r="AU32" s="78">
        <v>50</v>
      </c>
      <c r="AV32" s="78">
        <v>20</v>
      </c>
      <c r="AW32" s="78">
        <v>0</v>
      </c>
      <c r="AX32" s="78"/>
      <c r="AY32" s="78"/>
    </row>
    <row r="33" spans="1:51" s="34" customFormat="1" ht="27" customHeight="1">
      <c r="A33" s="64" t="s">
        <v>48</v>
      </c>
      <c r="B33" s="63" t="s">
        <v>27</v>
      </c>
      <c r="C33" s="63">
        <v>55</v>
      </c>
      <c r="D33" s="64" t="s">
        <v>49</v>
      </c>
      <c r="E33" s="65" t="s">
        <v>33</v>
      </c>
      <c r="F33" s="65" t="s">
        <v>50</v>
      </c>
      <c r="G33" s="51">
        <f t="shared" si="21"/>
        <v>0</v>
      </c>
      <c r="H33" s="49">
        <f t="shared" si="22"/>
        <v>0</v>
      </c>
      <c r="I33" s="49">
        <v>0</v>
      </c>
      <c r="J33" s="48" t="s">
        <v>101</v>
      </c>
      <c r="K33" s="68"/>
      <c r="L33" s="85" t="s">
        <v>132</v>
      </c>
      <c r="N33" s="52">
        <f t="shared" si="24"/>
        <v>0</v>
      </c>
      <c r="O33" s="49">
        <f t="shared" si="1"/>
        <v>0</v>
      </c>
      <c r="P33" s="52">
        <f t="shared" si="2"/>
        <v>0</v>
      </c>
      <c r="Q33" s="49">
        <f t="shared" si="3"/>
        <v>0</v>
      </c>
      <c r="R33" s="52">
        <f t="shared" si="4"/>
        <v>0</v>
      </c>
      <c r="S33" s="49">
        <f t="shared" si="5"/>
        <v>0</v>
      </c>
      <c r="T33" s="47">
        <f t="shared" si="6"/>
        <v>0</v>
      </c>
      <c r="U33" s="49">
        <f t="shared" si="7"/>
        <v>0</v>
      </c>
      <c r="V33" s="52">
        <f t="shared" si="8"/>
        <v>0</v>
      </c>
      <c r="W33" s="49">
        <f t="shared" si="9"/>
        <v>0</v>
      </c>
      <c r="X33" s="52">
        <f t="shared" si="10"/>
        <v>0</v>
      </c>
      <c r="Y33" s="49">
        <f t="shared" si="11"/>
        <v>0</v>
      </c>
      <c r="Z33" s="47">
        <f t="shared" si="12"/>
        <v>0</v>
      </c>
      <c r="AA33" s="49">
        <f t="shared" si="13"/>
        <v>0</v>
      </c>
      <c r="AC33" s="67"/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62">
        <f t="shared" si="14"/>
        <v>0</v>
      </c>
      <c r="AL33" s="62">
        <f t="shared" si="15"/>
        <v>0</v>
      </c>
      <c r="AM33" s="62">
        <f t="shared" si="16"/>
        <v>0</v>
      </c>
      <c r="AN33" s="62">
        <f t="shared" si="17"/>
        <v>0</v>
      </c>
      <c r="AO33" s="62">
        <f t="shared" si="18"/>
        <v>0</v>
      </c>
      <c r="AP33" s="62">
        <f t="shared" si="19"/>
        <v>0</v>
      </c>
      <c r="AQ33" s="62">
        <f t="shared" si="20"/>
        <v>0</v>
      </c>
      <c r="AR33" s="69"/>
      <c r="AS33" s="78"/>
      <c r="AT33" s="78"/>
      <c r="AU33" s="78"/>
      <c r="AV33" s="78"/>
      <c r="AW33" s="78"/>
      <c r="AX33" s="78"/>
      <c r="AY33" s="78"/>
    </row>
    <row r="34" spans="1:51" s="34" customFormat="1" ht="27" customHeight="1">
      <c r="A34" s="64" t="s">
        <v>43</v>
      </c>
      <c r="B34" s="63" t="s">
        <v>27</v>
      </c>
      <c r="C34" s="63">
        <v>52</v>
      </c>
      <c r="D34" s="64" t="s">
        <v>44</v>
      </c>
      <c r="E34" s="65" t="s">
        <v>31</v>
      </c>
      <c r="F34" s="65" t="s">
        <v>123</v>
      </c>
      <c r="G34" s="51">
        <f t="shared" si="21"/>
        <v>0</v>
      </c>
      <c r="H34" s="49">
        <f t="shared" si="22"/>
        <v>0</v>
      </c>
      <c r="I34" s="49">
        <v>0</v>
      </c>
      <c r="J34" s="79" t="s">
        <v>125</v>
      </c>
      <c r="K34" s="68"/>
      <c r="L34" s="85" t="s">
        <v>132</v>
      </c>
      <c r="N34" s="52">
        <f t="shared" si="24"/>
        <v>0</v>
      </c>
      <c r="O34" s="49">
        <f t="shared" si="1"/>
        <v>0</v>
      </c>
      <c r="P34" s="52">
        <f t="shared" si="2"/>
        <v>0</v>
      </c>
      <c r="Q34" s="49">
        <f t="shared" si="3"/>
        <v>0</v>
      </c>
      <c r="R34" s="52">
        <f t="shared" si="4"/>
        <v>0</v>
      </c>
      <c r="S34" s="49">
        <f t="shared" si="5"/>
        <v>0</v>
      </c>
      <c r="T34" s="47">
        <f t="shared" si="6"/>
        <v>0</v>
      </c>
      <c r="U34" s="49">
        <f t="shared" si="7"/>
        <v>0</v>
      </c>
      <c r="V34" s="52">
        <f t="shared" si="8"/>
        <v>0</v>
      </c>
      <c r="W34" s="49">
        <f t="shared" si="9"/>
        <v>0</v>
      </c>
      <c r="X34" s="52">
        <f t="shared" si="10"/>
        <v>0</v>
      </c>
      <c r="Y34" s="49">
        <f t="shared" si="11"/>
        <v>0</v>
      </c>
      <c r="Z34" s="47">
        <f t="shared" si="12"/>
        <v>0</v>
      </c>
      <c r="AA34" s="49">
        <f t="shared" si="13"/>
        <v>0</v>
      </c>
      <c r="AC34" s="67"/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62">
        <f t="shared" si="14"/>
        <v>0</v>
      </c>
      <c r="AL34" s="62">
        <f t="shared" si="15"/>
        <v>0</v>
      </c>
      <c r="AM34" s="62">
        <f t="shared" si="16"/>
        <v>0</v>
      </c>
      <c r="AN34" s="62">
        <f t="shared" si="17"/>
        <v>0</v>
      </c>
      <c r="AO34" s="62">
        <f t="shared" si="18"/>
        <v>0</v>
      </c>
      <c r="AP34" s="62">
        <f t="shared" si="19"/>
        <v>0</v>
      </c>
      <c r="AQ34" s="62">
        <f t="shared" si="20"/>
        <v>0</v>
      </c>
      <c r="AR34" s="69"/>
      <c r="AS34" s="78"/>
      <c r="AT34" s="78"/>
      <c r="AU34" s="78"/>
      <c r="AV34" s="78"/>
      <c r="AW34" s="78"/>
      <c r="AX34" s="78"/>
      <c r="AY34" s="78"/>
    </row>
    <row r="35" spans="1:51" s="34" customFormat="1" ht="27" customHeight="1">
      <c r="A35" s="64"/>
      <c r="B35" s="63"/>
      <c r="C35" s="63"/>
      <c r="D35" s="64"/>
      <c r="E35" s="65"/>
      <c r="F35" s="65"/>
      <c r="G35" s="51"/>
      <c r="H35" s="49"/>
      <c r="I35" s="49"/>
      <c r="J35" s="79"/>
      <c r="K35" s="68"/>
      <c r="L35" s="85"/>
      <c r="N35" s="52"/>
      <c r="O35" s="49"/>
      <c r="P35" s="52"/>
      <c r="Q35" s="49"/>
      <c r="R35" s="52"/>
      <c r="S35" s="49"/>
      <c r="T35" s="47"/>
      <c r="U35" s="49"/>
      <c r="V35" s="52"/>
      <c r="W35" s="49"/>
      <c r="X35" s="52"/>
      <c r="Y35" s="49"/>
      <c r="Z35" s="47"/>
      <c r="AA35" s="49"/>
      <c r="AC35" s="67"/>
      <c r="AD35" s="50"/>
      <c r="AE35" s="50"/>
      <c r="AF35" s="50"/>
      <c r="AG35" s="50"/>
      <c r="AH35" s="50"/>
      <c r="AI35" s="50"/>
      <c r="AJ35" s="50"/>
      <c r="AK35" s="62"/>
      <c r="AL35" s="62"/>
      <c r="AM35" s="62"/>
      <c r="AN35" s="62"/>
      <c r="AO35" s="62"/>
      <c r="AP35" s="62"/>
      <c r="AQ35" s="62"/>
      <c r="AR35" s="69"/>
      <c r="AS35" s="78"/>
      <c r="AT35" s="78"/>
      <c r="AU35" s="78"/>
      <c r="AV35" s="78"/>
      <c r="AW35" s="78"/>
      <c r="AX35" s="78"/>
      <c r="AY35" s="78"/>
    </row>
    <row r="36" spans="2:51" s="34" customFormat="1" ht="27" customHeight="1">
      <c r="B36" s="63"/>
      <c r="C36" s="81"/>
      <c r="D36" s="83" t="s">
        <v>128</v>
      </c>
      <c r="E36" s="65"/>
      <c r="F36" s="65"/>
      <c r="G36" s="51"/>
      <c r="H36" s="49"/>
      <c r="I36" s="49"/>
      <c r="J36" s="48"/>
      <c r="K36" s="68"/>
      <c r="L36" s="85"/>
      <c r="N36" s="52"/>
      <c r="O36" s="49"/>
      <c r="P36" s="52"/>
      <c r="Q36" s="49"/>
      <c r="R36" s="52"/>
      <c r="S36" s="49"/>
      <c r="T36" s="47"/>
      <c r="U36" s="49"/>
      <c r="V36" s="52"/>
      <c r="W36" s="49"/>
      <c r="X36" s="52"/>
      <c r="Y36" s="49"/>
      <c r="Z36" s="47"/>
      <c r="AA36" s="49"/>
      <c r="AC36" s="67"/>
      <c r="AD36" s="50"/>
      <c r="AE36" s="50"/>
      <c r="AF36" s="50"/>
      <c r="AG36" s="50"/>
      <c r="AH36" s="50"/>
      <c r="AI36" s="50"/>
      <c r="AJ36" s="50"/>
      <c r="AK36" s="62"/>
      <c r="AL36" s="62"/>
      <c r="AM36" s="62"/>
      <c r="AN36" s="62"/>
      <c r="AO36" s="62"/>
      <c r="AP36" s="62"/>
      <c r="AQ36" s="62"/>
      <c r="AR36" s="69"/>
      <c r="AS36" s="78"/>
      <c r="AT36" s="78"/>
      <c r="AU36" s="78"/>
      <c r="AV36" s="78"/>
      <c r="AW36" s="78"/>
      <c r="AX36" s="78"/>
      <c r="AY36" s="78"/>
    </row>
    <row r="37" spans="1:51" s="34" customFormat="1" ht="27" customHeight="1">
      <c r="A37" s="34" t="s">
        <v>85</v>
      </c>
      <c r="B37" s="63" t="s">
        <v>86</v>
      </c>
      <c r="C37" s="81">
        <v>80</v>
      </c>
      <c r="D37" s="64" t="s">
        <v>87</v>
      </c>
      <c r="E37" s="65" t="s">
        <v>88</v>
      </c>
      <c r="F37" s="65" t="s">
        <v>89</v>
      </c>
      <c r="G37" s="51">
        <f aca="true" t="shared" si="25" ref="G37:H39">N37+P37+R37+T37+V37+X37+Z37</f>
        <v>0.044270833333333336</v>
      </c>
      <c r="H37" s="49">
        <f t="shared" si="25"/>
        <v>0.02986111111111111</v>
      </c>
      <c r="I37" s="49">
        <v>0</v>
      </c>
      <c r="J37" s="48">
        <f>G37+H37+I37</f>
        <v>0.07413194444444444</v>
      </c>
      <c r="K37" s="82">
        <v>1</v>
      </c>
      <c r="L37" s="85">
        <v>2</v>
      </c>
      <c r="N37" s="52">
        <f>AK37</f>
        <v>0.005625</v>
      </c>
      <c r="O37" s="49">
        <f>AS37/1440</f>
        <v>0.0020833333333333333</v>
      </c>
      <c r="P37" s="52">
        <f>AL37</f>
        <v>0.007164351851851852</v>
      </c>
      <c r="Q37" s="49">
        <f>AT37/1440</f>
        <v>0</v>
      </c>
      <c r="R37" s="52">
        <f>AM37</f>
        <v>0.008923611111111113</v>
      </c>
      <c r="S37" s="49">
        <f>AU37/1440</f>
        <v>0.006944444444444444</v>
      </c>
      <c r="T37" s="47">
        <f>AN37</f>
        <v>0.0012962962962962971</v>
      </c>
      <c r="U37" s="49">
        <f>AV37/1440</f>
        <v>0.006944444444444444</v>
      </c>
      <c r="V37" s="52">
        <f>AO37</f>
        <v>0.0014583333333333332</v>
      </c>
      <c r="W37" s="49">
        <f>AW37/1440</f>
        <v>0</v>
      </c>
      <c r="X37" s="52">
        <f>AP37</f>
        <v>0.00986111111111111</v>
      </c>
      <c r="Y37" s="49">
        <f>AX37/1440</f>
        <v>0.006944444444444444</v>
      </c>
      <c r="Z37" s="47">
        <f>AQ37</f>
        <v>0.009942129629629629</v>
      </c>
      <c r="AA37" s="49">
        <f>AY37/1440</f>
        <v>0.006944444444444444</v>
      </c>
      <c r="AC37" s="67"/>
      <c r="AD37" s="50">
        <v>0.014652777777777778</v>
      </c>
      <c r="AE37" s="50">
        <v>0.02383101851851852</v>
      </c>
      <c r="AF37" s="50">
        <v>0.022118055555555557</v>
      </c>
      <c r="AG37" s="50">
        <v>0.00962962962962963</v>
      </c>
      <c r="AH37" s="50">
        <v>0.009097222222222222</v>
      </c>
      <c r="AI37" s="50">
        <v>0.020972222222222222</v>
      </c>
      <c r="AJ37" s="50">
        <v>0.020358796296296295</v>
      </c>
      <c r="AK37" s="62">
        <f>IF(AD37-$AK$8&lt;0,0,(AD37-$AK$8))</f>
        <v>0.005625</v>
      </c>
      <c r="AL37" s="62">
        <f>IF(AE37-$AL$8&lt;0,0,(AE37-$AL$8))</f>
        <v>0.007164351851851852</v>
      </c>
      <c r="AM37" s="62">
        <f>IF(AF37-$AM$8&lt;0,0,(AF37-$AM$8))</f>
        <v>0.008923611111111113</v>
      </c>
      <c r="AN37" s="62">
        <f>IF(AG37-$AN$8&lt;0,0,(AG37-$AN$8))</f>
        <v>0.0012962962962962971</v>
      </c>
      <c r="AO37" s="62">
        <f>IF(AH37-$AO$8&lt;0,0,(AH37-$AO$8))</f>
        <v>0.0014583333333333332</v>
      </c>
      <c r="AP37" s="62">
        <f>IF(AI37-$AP$8&lt;0,0,(AI37-$AP$8))</f>
        <v>0.00986111111111111</v>
      </c>
      <c r="AQ37" s="62">
        <f>IF(AJ37-$AQ$8&lt;0,0,(AJ37-$AQ$8))</f>
        <v>0.009942129629629629</v>
      </c>
      <c r="AR37" s="69"/>
      <c r="AS37" s="78">
        <v>3</v>
      </c>
      <c r="AT37" s="78">
        <v>0</v>
      </c>
      <c r="AU37" s="78">
        <v>10</v>
      </c>
      <c r="AV37" s="78">
        <v>10</v>
      </c>
      <c r="AW37" s="78">
        <v>0</v>
      </c>
      <c r="AX37" s="78">
        <v>10</v>
      </c>
      <c r="AY37" s="78">
        <v>10</v>
      </c>
    </row>
    <row r="38" spans="1:51" s="34" customFormat="1" ht="27" customHeight="1">
      <c r="A38" s="34" t="s">
        <v>90</v>
      </c>
      <c r="B38" s="63" t="s">
        <v>86</v>
      </c>
      <c r="C38" s="63">
        <v>81</v>
      </c>
      <c r="D38" s="64" t="s">
        <v>91</v>
      </c>
      <c r="E38" s="65" t="s">
        <v>70</v>
      </c>
      <c r="F38" s="70" t="s">
        <v>92</v>
      </c>
      <c r="G38" s="51">
        <f t="shared" si="25"/>
        <v>0.11344907407407405</v>
      </c>
      <c r="H38" s="49">
        <f t="shared" si="25"/>
        <v>0.04999999999999999</v>
      </c>
      <c r="I38" s="49">
        <v>0</v>
      </c>
      <c r="J38" s="48">
        <f>G38+H38+I38</f>
        <v>0.16344907407407405</v>
      </c>
      <c r="K38" s="82">
        <v>2</v>
      </c>
      <c r="L38" s="85">
        <v>11</v>
      </c>
      <c r="N38" s="52">
        <f>AK38</f>
        <v>0.01987268518518518</v>
      </c>
      <c r="O38" s="49">
        <f>AS38/1440</f>
        <v>0.0020833333333333333</v>
      </c>
      <c r="P38" s="52">
        <f>AL38</f>
        <v>0.026493055555555558</v>
      </c>
      <c r="Q38" s="49">
        <f>AT38/1440</f>
        <v>0.009027777777777777</v>
      </c>
      <c r="R38" s="52">
        <f>AM38</f>
        <v>0.018958333333333327</v>
      </c>
      <c r="S38" s="49">
        <f>AU38/1440</f>
        <v>0.009027777777777777</v>
      </c>
      <c r="T38" s="47">
        <f>AN38</f>
        <v>0.004236111111111112</v>
      </c>
      <c r="U38" s="49">
        <f>AV38/1440</f>
        <v>0.006944444444444444</v>
      </c>
      <c r="V38" s="52">
        <f>AO38</f>
        <v>0.004502314814814816</v>
      </c>
      <c r="W38" s="49">
        <f>AW38/1440</f>
        <v>0</v>
      </c>
      <c r="X38" s="52">
        <f>AP38</f>
        <v>0.02671296296296296</v>
      </c>
      <c r="Y38" s="49">
        <f>AX38/1440</f>
        <v>0.013888888888888888</v>
      </c>
      <c r="Z38" s="47">
        <f>AQ38</f>
        <v>0.012673611111111113</v>
      </c>
      <c r="AA38" s="49">
        <f>AY38/1440</f>
        <v>0.009027777777777777</v>
      </c>
      <c r="AC38" s="67"/>
      <c r="AD38" s="50">
        <v>0.02890046296296296</v>
      </c>
      <c r="AE38" s="50">
        <v>0.043159722222222224</v>
      </c>
      <c r="AF38" s="50">
        <v>0.03215277777777777</v>
      </c>
      <c r="AG38" s="50">
        <v>0.012569444444444446</v>
      </c>
      <c r="AH38" s="50">
        <v>0.012141203703703704</v>
      </c>
      <c r="AI38" s="50">
        <v>0.03782407407407407</v>
      </c>
      <c r="AJ38" s="50">
        <v>0.02309027777777778</v>
      </c>
      <c r="AK38" s="62">
        <f>IF(AD38-$AK$8&lt;0,0,(AD38-$AK$8))</f>
        <v>0.01987268518518518</v>
      </c>
      <c r="AL38" s="62">
        <f>IF(AE38-$AL$8&lt;0,0,(AE38-$AL$8))</f>
        <v>0.026493055555555558</v>
      </c>
      <c r="AM38" s="62">
        <f>IF(AF38-$AM$8&lt;0,0,(AF38-$AM$8))</f>
        <v>0.018958333333333327</v>
      </c>
      <c r="AN38" s="62">
        <f>IF(AG38-$AN$8&lt;0,0,(AG38-$AN$8))</f>
        <v>0.004236111111111112</v>
      </c>
      <c r="AO38" s="62">
        <f>IF(AH38-$AO$8&lt;0,0,(AH38-$AO$8))</f>
        <v>0.004502314814814816</v>
      </c>
      <c r="AP38" s="62">
        <f>IF(AI38-$AP$8&lt;0,0,(AI38-$AP$8))</f>
        <v>0.02671296296296296</v>
      </c>
      <c r="AQ38" s="62">
        <f>IF(AJ38-$AQ$8&lt;0,0,(AJ38-$AQ$8))</f>
        <v>0.012673611111111113</v>
      </c>
      <c r="AR38" s="69"/>
      <c r="AS38" s="78">
        <v>3</v>
      </c>
      <c r="AT38" s="78">
        <v>13</v>
      </c>
      <c r="AU38" s="78">
        <v>13</v>
      </c>
      <c r="AV38" s="78">
        <v>10</v>
      </c>
      <c r="AW38" s="78">
        <v>0</v>
      </c>
      <c r="AX38" s="78">
        <v>20</v>
      </c>
      <c r="AY38" s="78">
        <v>13</v>
      </c>
    </row>
    <row r="39" spans="1:51" s="34" customFormat="1" ht="27" customHeight="1">
      <c r="A39" s="34" t="s">
        <v>32</v>
      </c>
      <c r="B39" s="63" t="s">
        <v>86</v>
      </c>
      <c r="C39" s="63">
        <v>82</v>
      </c>
      <c r="D39" s="64" t="s">
        <v>104</v>
      </c>
      <c r="E39" s="65"/>
      <c r="F39" s="65" t="s">
        <v>118</v>
      </c>
      <c r="G39" s="51">
        <f t="shared" si="25"/>
        <v>0.20097222222222222</v>
      </c>
      <c r="H39" s="49">
        <f t="shared" si="25"/>
        <v>0.21944444444444444</v>
      </c>
      <c r="I39" s="49">
        <v>0</v>
      </c>
      <c r="J39" s="48">
        <f>G39+H39+I39</f>
        <v>0.42041666666666666</v>
      </c>
      <c r="K39" s="82">
        <v>3</v>
      </c>
      <c r="L39" s="85">
        <v>29</v>
      </c>
      <c r="N39" s="52">
        <f>AK39</f>
        <v>0.03152777777777777</v>
      </c>
      <c r="O39" s="49">
        <f>AS39/1440</f>
        <v>0.013888888888888888</v>
      </c>
      <c r="P39" s="52">
        <f>AL39</f>
        <v>0.035173611111111114</v>
      </c>
      <c r="Q39" s="49">
        <f>AT39/1440</f>
        <v>0.006944444444444444</v>
      </c>
      <c r="R39" s="52">
        <f>AM39</f>
        <v>0.03201388888888888</v>
      </c>
      <c r="S39" s="49">
        <f>AU39/1440</f>
        <v>0.050694444444444445</v>
      </c>
      <c r="T39" s="47">
        <f>AN39</f>
        <v>0.01045138888888889</v>
      </c>
      <c r="U39" s="49">
        <f>AV39/1440</f>
        <v>0.013888888888888888</v>
      </c>
      <c r="V39" s="52">
        <f>AO39</f>
        <v>0.006550925925925926</v>
      </c>
      <c r="W39" s="49">
        <f>AW39/1440</f>
        <v>0</v>
      </c>
      <c r="X39" s="52">
        <f>AP39</f>
        <v>0.04358796296296296</v>
      </c>
      <c r="Y39" s="49">
        <f>AX39/1440</f>
        <v>0.027777777777777776</v>
      </c>
      <c r="Z39" s="47">
        <f>AQ39</f>
        <v>0.04166666666666667</v>
      </c>
      <c r="AA39" s="49">
        <f>AY39/1440</f>
        <v>0.10625</v>
      </c>
      <c r="AC39" s="67"/>
      <c r="AD39" s="50">
        <v>0.04055555555555555</v>
      </c>
      <c r="AE39" s="50">
        <v>0.05184027777777778</v>
      </c>
      <c r="AF39" s="50">
        <v>0.04520833333333333</v>
      </c>
      <c r="AG39" s="50">
        <v>0.018784722222222223</v>
      </c>
      <c r="AH39" s="50">
        <v>0.014189814814814815</v>
      </c>
      <c r="AI39" s="50">
        <v>0.054699074074074074</v>
      </c>
      <c r="AJ39" s="50">
        <v>0.052083333333333336</v>
      </c>
      <c r="AK39" s="62">
        <f>IF(AD39-$AK$8&lt;0,0,(AD39-$AK$8))</f>
        <v>0.03152777777777777</v>
      </c>
      <c r="AL39" s="62">
        <f>IF(AE39-$AL$8&lt;0,0,(AE39-$AL$8))</f>
        <v>0.035173611111111114</v>
      </c>
      <c r="AM39" s="62">
        <f>IF(AF39-$AM$8&lt;0,0,(AF39-$AM$8))</f>
        <v>0.03201388888888888</v>
      </c>
      <c r="AN39" s="62">
        <f>IF(AG39-$AN$8&lt;0,0,(AG39-$AN$8))</f>
        <v>0.01045138888888889</v>
      </c>
      <c r="AO39" s="62">
        <f>IF(AH39-$AO$8&lt;0,0,(AH39-$AO$8))</f>
        <v>0.006550925925925926</v>
      </c>
      <c r="AP39" s="62">
        <f>IF(AI39-$AP$8&lt;0,0,(AI39-$AP$8))</f>
        <v>0.04358796296296296</v>
      </c>
      <c r="AQ39" s="62">
        <f>IF(AJ39-$AQ$8&lt;0,0,(AJ39-$AQ$8))</f>
        <v>0.04166666666666667</v>
      </c>
      <c r="AR39" s="69"/>
      <c r="AS39" s="78">
        <v>20</v>
      </c>
      <c r="AT39" s="78">
        <v>10</v>
      </c>
      <c r="AU39" s="78">
        <v>73</v>
      </c>
      <c r="AV39" s="78">
        <v>20</v>
      </c>
      <c r="AW39" s="78">
        <v>0</v>
      </c>
      <c r="AX39" s="78">
        <v>40</v>
      </c>
      <c r="AY39" s="78">
        <v>153</v>
      </c>
    </row>
    <row r="40" spans="2:51" s="34" customFormat="1" ht="27" customHeight="1">
      <c r="B40" s="63"/>
      <c r="C40" s="63"/>
      <c r="D40" s="64"/>
      <c r="E40" s="65"/>
      <c r="F40" s="65"/>
      <c r="G40" s="51"/>
      <c r="H40" s="49"/>
      <c r="I40" s="49"/>
      <c r="J40" s="48"/>
      <c r="K40" s="68"/>
      <c r="L40" s="85"/>
      <c r="N40" s="52"/>
      <c r="O40" s="49"/>
      <c r="P40" s="52"/>
      <c r="Q40" s="49"/>
      <c r="R40" s="52"/>
      <c r="S40" s="49"/>
      <c r="T40" s="47"/>
      <c r="U40" s="49"/>
      <c r="V40" s="52"/>
      <c r="W40" s="49"/>
      <c r="X40" s="52"/>
      <c r="Y40" s="49"/>
      <c r="Z40" s="47"/>
      <c r="AA40" s="49"/>
      <c r="AC40" s="67"/>
      <c r="AD40" s="50"/>
      <c r="AE40" s="50"/>
      <c r="AF40" s="50"/>
      <c r="AG40" s="50"/>
      <c r="AH40" s="50"/>
      <c r="AI40" s="50"/>
      <c r="AJ40" s="50"/>
      <c r="AK40" s="62"/>
      <c r="AL40" s="62"/>
      <c r="AM40" s="62"/>
      <c r="AN40" s="62"/>
      <c r="AO40" s="62"/>
      <c r="AP40" s="62"/>
      <c r="AQ40" s="62"/>
      <c r="AR40" s="69"/>
      <c r="AS40" s="78"/>
      <c r="AT40" s="78"/>
      <c r="AU40" s="78"/>
      <c r="AV40" s="78"/>
      <c r="AW40" s="78"/>
      <c r="AX40" s="78"/>
      <c r="AY40" s="78"/>
    </row>
    <row r="41" spans="2:51" s="34" customFormat="1" ht="27" customHeight="1">
      <c r="B41" s="63"/>
      <c r="C41" s="63"/>
      <c r="D41" s="83" t="s">
        <v>127</v>
      </c>
      <c r="E41" s="65"/>
      <c r="F41" s="65"/>
      <c r="G41" s="51"/>
      <c r="H41" s="49"/>
      <c r="I41" s="49"/>
      <c r="J41" s="48"/>
      <c r="K41" s="68"/>
      <c r="L41" s="85"/>
      <c r="N41" s="52"/>
      <c r="O41" s="49"/>
      <c r="P41" s="52"/>
      <c r="Q41" s="49"/>
      <c r="R41" s="52"/>
      <c r="S41" s="49"/>
      <c r="T41" s="47"/>
      <c r="U41" s="49"/>
      <c r="V41" s="52"/>
      <c r="W41" s="49"/>
      <c r="X41" s="52"/>
      <c r="Y41" s="49"/>
      <c r="Z41" s="47"/>
      <c r="AA41" s="49"/>
      <c r="AC41" s="67"/>
      <c r="AD41" s="50"/>
      <c r="AE41" s="50"/>
      <c r="AF41" s="50"/>
      <c r="AG41" s="50"/>
      <c r="AH41" s="50"/>
      <c r="AI41" s="50"/>
      <c r="AJ41" s="50"/>
      <c r="AK41" s="62"/>
      <c r="AL41" s="62"/>
      <c r="AM41" s="62"/>
      <c r="AN41" s="62"/>
      <c r="AO41" s="62"/>
      <c r="AP41" s="62"/>
      <c r="AQ41" s="62"/>
      <c r="AR41" s="69"/>
      <c r="AS41" s="78"/>
      <c r="AT41" s="78"/>
      <c r="AU41" s="78"/>
      <c r="AV41" s="78"/>
      <c r="AW41" s="78"/>
      <c r="AX41" s="78"/>
      <c r="AY41" s="78"/>
    </row>
    <row r="42" spans="1:51" s="34" customFormat="1" ht="27" customHeight="1">
      <c r="A42" s="34" t="s">
        <v>32</v>
      </c>
      <c r="B42" s="63" t="s">
        <v>97</v>
      </c>
      <c r="C42" s="63">
        <v>85</v>
      </c>
      <c r="D42" s="64" t="s">
        <v>102</v>
      </c>
      <c r="E42" s="65" t="s">
        <v>67</v>
      </c>
      <c r="F42" s="65" t="s">
        <v>116</v>
      </c>
      <c r="G42" s="51">
        <f aca="true" t="shared" si="26" ref="G42:H46">N42+P42+R42+T42+V42+X42+Z42</f>
        <v>0.15288194444444445</v>
      </c>
      <c r="H42" s="49">
        <f t="shared" si="26"/>
        <v>0.03888888888888889</v>
      </c>
      <c r="I42" s="49">
        <v>0</v>
      </c>
      <c r="J42" s="48">
        <f>G42+H42+I42</f>
        <v>0.19177083333333333</v>
      </c>
      <c r="K42" s="82">
        <v>1</v>
      </c>
      <c r="L42" s="85">
        <v>16</v>
      </c>
      <c r="N42" s="52">
        <f>AK42</f>
        <v>0.026423611111111106</v>
      </c>
      <c r="O42" s="49">
        <f>AS42/1440</f>
        <v>0.0020833333333333333</v>
      </c>
      <c r="P42" s="52">
        <f>AL42</f>
        <v>0.04346064814814815</v>
      </c>
      <c r="Q42" s="49">
        <f>AT42/1440</f>
        <v>0.006944444444444444</v>
      </c>
      <c r="R42" s="52">
        <f>AM42</f>
        <v>0.023993055555555552</v>
      </c>
      <c r="S42" s="49">
        <f>AU42/1440</f>
        <v>0.013888888888888888</v>
      </c>
      <c r="T42" s="47">
        <f>AN42</f>
        <v>0.010555555555555556</v>
      </c>
      <c r="U42" s="49">
        <f>AV42/1440</f>
        <v>0.006944444444444444</v>
      </c>
      <c r="V42" s="52">
        <f>AO42</f>
        <v>0.003703703703703703</v>
      </c>
      <c r="W42" s="49">
        <f>AW42/1440</f>
        <v>0</v>
      </c>
      <c r="X42" s="52">
        <f>AP42</f>
        <v>0.02519675925925926</v>
      </c>
      <c r="Y42" s="49">
        <f>AX42/1440</f>
        <v>0</v>
      </c>
      <c r="Z42" s="47">
        <f>AQ42</f>
        <v>0.019548611111111107</v>
      </c>
      <c r="AA42" s="49">
        <f>AY42/1440</f>
        <v>0.009027777777777777</v>
      </c>
      <c r="AC42" s="67"/>
      <c r="AD42" s="50">
        <v>0.035451388888888886</v>
      </c>
      <c r="AE42" s="50">
        <v>0.060127314814814814</v>
      </c>
      <c r="AF42" s="50">
        <v>0.0371875</v>
      </c>
      <c r="AG42" s="50">
        <v>0.01888888888888889</v>
      </c>
      <c r="AH42" s="50">
        <v>0.011342592592592592</v>
      </c>
      <c r="AI42" s="50">
        <v>0.03630787037037037</v>
      </c>
      <c r="AJ42" s="50">
        <v>0.029965277777777775</v>
      </c>
      <c r="AK42" s="62">
        <f>IF(AD42-$AK$8&lt;0,0,(AD42-$AK$8))</f>
        <v>0.026423611111111106</v>
      </c>
      <c r="AL42" s="62">
        <f>IF(AE42-$AL$8&lt;0,0,(AE42-$AL$8))</f>
        <v>0.04346064814814815</v>
      </c>
      <c r="AM42" s="62">
        <f>IF(AF42-$AM$8&lt;0,0,(AF42-$AM$8))</f>
        <v>0.023993055555555552</v>
      </c>
      <c r="AN42" s="62">
        <f>IF(AG42-$AN$8&lt;0,0,(AG42-$AN$8))</f>
        <v>0.010555555555555556</v>
      </c>
      <c r="AO42" s="62">
        <f>IF(AH42-$AO$8&lt;0,0,(AH42-$AO$8))</f>
        <v>0.003703703703703703</v>
      </c>
      <c r="AP42" s="62">
        <f>IF(AI42-$AP$8&lt;0,0,(AI42-$AP$8))</f>
        <v>0.02519675925925926</v>
      </c>
      <c r="AQ42" s="62">
        <f>IF(AJ42-$AQ$8&lt;0,0,(AJ42-$AQ$8))</f>
        <v>0.019548611111111107</v>
      </c>
      <c r="AR42" s="69"/>
      <c r="AS42" s="78">
        <v>3</v>
      </c>
      <c r="AT42" s="78">
        <v>10</v>
      </c>
      <c r="AU42" s="78">
        <v>20</v>
      </c>
      <c r="AV42" s="78">
        <v>10</v>
      </c>
      <c r="AW42" s="78">
        <v>0</v>
      </c>
      <c r="AX42" s="78">
        <v>0</v>
      </c>
      <c r="AY42" s="78">
        <v>13</v>
      </c>
    </row>
    <row r="43" spans="1:51" s="34" customFormat="1" ht="27" customHeight="1">
      <c r="A43" s="64" t="s">
        <v>78</v>
      </c>
      <c r="B43" s="63" t="s">
        <v>97</v>
      </c>
      <c r="C43" s="63">
        <v>73</v>
      </c>
      <c r="D43" s="64" t="s">
        <v>124</v>
      </c>
      <c r="E43" s="65" t="s">
        <v>31</v>
      </c>
      <c r="F43" s="70" t="s">
        <v>79</v>
      </c>
      <c r="G43" s="51">
        <f t="shared" si="26"/>
        <v>0.08879629629629629</v>
      </c>
      <c r="H43" s="49">
        <f t="shared" si="26"/>
        <v>0.10833333333333332</v>
      </c>
      <c r="I43" s="49">
        <v>0</v>
      </c>
      <c r="J43" s="48">
        <f>G43+H43+I43</f>
        <v>0.1971296296296296</v>
      </c>
      <c r="K43" s="82">
        <v>2</v>
      </c>
      <c r="L43" s="85">
        <v>18</v>
      </c>
      <c r="N43" s="52">
        <f>AK43</f>
        <v>0.009976851851851853</v>
      </c>
      <c r="O43" s="49">
        <f>AS43/1440</f>
        <v>0.022916666666666665</v>
      </c>
      <c r="P43" s="52">
        <f>AL43</f>
        <v>0.014791666666666665</v>
      </c>
      <c r="Q43" s="49">
        <f>AT43/1440</f>
        <v>0.027777777777777776</v>
      </c>
      <c r="R43" s="52">
        <f>AM43</f>
        <v>0.027905092592592592</v>
      </c>
      <c r="S43" s="49">
        <f>AU43/1440</f>
        <v>0.020833333333333332</v>
      </c>
      <c r="T43" s="47">
        <f>AN43</f>
        <v>0.002893518518518521</v>
      </c>
      <c r="U43" s="49">
        <f>AV43/1440</f>
        <v>0.006944444444444444</v>
      </c>
      <c r="V43" s="52">
        <f>AO43</f>
        <v>0.003113425925925925</v>
      </c>
      <c r="W43" s="49">
        <f>AW43/1440</f>
        <v>0</v>
      </c>
      <c r="X43" s="52">
        <f>AP43</f>
        <v>0.023425925925925926</v>
      </c>
      <c r="Y43" s="49">
        <f>AX43/1440</f>
        <v>0.009027777777777777</v>
      </c>
      <c r="Z43" s="47">
        <f>AQ43</f>
        <v>0.006689814814814817</v>
      </c>
      <c r="AA43" s="49">
        <f>AY43/1440</f>
        <v>0.020833333333333332</v>
      </c>
      <c r="AC43" s="67"/>
      <c r="AD43" s="50">
        <v>0.01900462962962963</v>
      </c>
      <c r="AE43" s="50">
        <v>0.03145833333333333</v>
      </c>
      <c r="AF43" s="50">
        <v>0.04109953703703704</v>
      </c>
      <c r="AG43" s="50">
        <v>0.011226851851851854</v>
      </c>
      <c r="AH43" s="50">
        <v>0.010752314814814814</v>
      </c>
      <c r="AI43" s="50">
        <v>0.03453703703703704</v>
      </c>
      <c r="AJ43" s="50">
        <v>0.017106481481481483</v>
      </c>
      <c r="AK43" s="62">
        <f>IF(AD43-$AK$8&lt;0,0,(AD43-$AK$8))</f>
        <v>0.009976851851851853</v>
      </c>
      <c r="AL43" s="62">
        <f>IF(AE43-$AL$8&lt;0,0,(AE43-$AL$8))</f>
        <v>0.014791666666666665</v>
      </c>
      <c r="AM43" s="62">
        <f>IF(AF43-$AM$8&lt;0,0,(AF43-$AM$8))</f>
        <v>0.027905092592592592</v>
      </c>
      <c r="AN43" s="62">
        <f>IF(AG43-$AN$8&lt;0,0,(AG43-$AN$8))</f>
        <v>0.002893518518518521</v>
      </c>
      <c r="AO43" s="62">
        <f>IF(AH43-$AO$8&lt;0,0,(AH43-$AO$8))</f>
        <v>0.003113425925925925</v>
      </c>
      <c r="AP43" s="62">
        <f>IF(AI43-$AP$8&lt;0,0,(AI43-$AP$8))</f>
        <v>0.023425925925925926</v>
      </c>
      <c r="AQ43" s="62">
        <f>IF(AJ43-$AQ$8&lt;0,0,(AJ43-$AQ$8))</f>
        <v>0.006689814814814817</v>
      </c>
      <c r="AR43" s="69"/>
      <c r="AS43" s="78">
        <v>33</v>
      </c>
      <c r="AT43" s="78">
        <v>40</v>
      </c>
      <c r="AU43" s="78">
        <v>30</v>
      </c>
      <c r="AV43" s="78">
        <v>10</v>
      </c>
      <c r="AW43" s="78">
        <v>0</v>
      </c>
      <c r="AX43" s="78">
        <v>13</v>
      </c>
      <c r="AY43" s="78">
        <v>30</v>
      </c>
    </row>
    <row r="44" spans="1:51" s="34" customFormat="1" ht="27" customHeight="1">
      <c r="A44" s="64" t="s">
        <v>93</v>
      </c>
      <c r="B44" s="63" t="s">
        <v>97</v>
      </c>
      <c r="C44" s="63">
        <v>83</v>
      </c>
      <c r="D44" s="64" t="s">
        <v>126</v>
      </c>
      <c r="E44" s="65" t="s">
        <v>94</v>
      </c>
      <c r="F44" s="65" t="s">
        <v>59</v>
      </c>
      <c r="G44" s="51">
        <f t="shared" si="26"/>
        <v>0.16140046296296295</v>
      </c>
      <c r="H44" s="49">
        <f t="shared" si="26"/>
        <v>0.05972222222222222</v>
      </c>
      <c r="I44" s="49">
        <v>0</v>
      </c>
      <c r="J44" s="48">
        <f>G44+H44+I44</f>
        <v>0.22112268518518519</v>
      </c>
      <c r="K44" s="82">
        <v>3</v>
      </c>
      <c r="L44" s="85">
        <v>19</v>
      </c>
      <c r="N44" s="52">
        <f>AK44</f>
        <v>0.018402777777777775</v>
      </c>
      <c r="O44" s="49">
        <f>AS44/1440</f>
        <v>0</v>
      </c>
      <c r="P44" s="52">
        <f>AL44</f>
        <v>0.03208333333333334</v>
      </c>
      <c r="Q44" s="49">
        <f>AT44/1440</f>
        <v>0.022916666666666665</v>
      </c>
      <c r="R44" s="52">
        <f>AM44</f>
        <v>0.03318287037037036</v>
      </c>
      <c r="S44" s="49">
        <f>AU44/1440</f>
        <v>0.006944444444444444</v>
      </c>
      <c r="T44" s="47">
        <f>AN44</f>
        <v>0.007824074074074075</v>
      </c>
      <c r="U44" s="49">
        <f>AV44/1440</f>
        <v>0.006944444444444444</v>
      </c>
      <c r="V44" s="52">
        <f>AO44</f>
        <v>0.00962962962962963</v>
      </c>
      <c r="W44" s="49">
        <f>AW44/1440</f>
        <v>0.006944444444444444</v>
      </c>
      <c r="X44" s="52">
        <f>AP44</f>
        <v>0.03373842592592592</v>
      </c>
      <c r="Y44" s="49">
        <f>AX44/1440</f>
        <v>0.009027777777777777</v>
      </c>
      <c r="Z44" s="47">
        <f>AQ44</f>
        <v>0.026539351851851856</v>
      </c>
      <c r="AA44" s="49">
        <f>AY44/1440</f>
        <v>0.006944444444444444</v>
      </c>
      <c r="AC44" s="67"/>
      <c r="AD44" s="50">
        <v>0.027430555555555555</v>
      </c>
      <c r="AE44" s="50">
        <v>0.04875</v>
      </c>
      <c r="AF44" s="50">
        <v>0.04637731481481481</v>
      </c>
      <c r="AG44" s="50">
        <v>0.01615740740740741</v>
      </c>
      <c r="AH44" s="50">
        <v>0.01726851851851852</v>
      </c>
      <c r="AI44" s="50">
        <v>0.044849537037037035</v>
      </c>
      <c r="AJ44" s="50">
        <v>0.03695601851851852</v>
      </c>
      <c r="AK44" s="62">
        <f>IF(AD44-$AK$8&lt;0,0,(AD44-$AK$8))</f>
        <v>0.018402777777777775</v>
      </c>
      <c r="AL44" s="62">
        <f>IF(AE44-$AL$8&lt;0,0,(AE44-$AL$8))</f>
        <v>0.03208333333333334</v>
      </c>
      <c r="AM44" s="62">
        <f>IF(AF44-$AM$8&lt;0,0,(AF44-$AM$8))</f>
        <v>0.03318287037037036</v>
      </c>
      <c r="AN44" s="62">
        <f>IF(AG44-$AN$8&lt;0,0,(AG44-$AN$8))</f>
        <v>0.007824074074074075</v>
      </c>
      <c r="AO44" s="62">
        <f>IF(AH44-$AO$8&lt;0,0,(AH44-$AO$8))</f>
        <v>0.00962962962962963</v>
      </c>
      <c r="AP44" s="62">
        <f>IF(AI44-$AP$8&lt;0,0,(AI44-$AP$8))</f>
        <v>0.03373842592592592</v>
      </c>
      <c r="AQ44" s="62">
        <f>IF(AJ44-$AQ$8&lt;0,0,(AJ44-$AQ$8))</f>
        <v>0.026539351851851856</v>
      </c>
      <c r="AR44" s="69"/>
      <c r="AS44" s="78">
        <v>0</v>
      </c>
      <c r="AT44" s="78">
        <v>33</v>
      </c>
      <c r="AU44" s="78">
        <v>10</v>
      </c>
      <c r="AV44" s="78">
        <v>10</v>
      </c>
      <c r="AW44" s="78">
        <v>10</v>
      </c>
      <c r="AX44" s="78">
        <v>13</v>
      </c>
      <c r="AY44" s="78">
        <v>10</v>
      </c>
    </row>
    <row r="45" spans="1:51" s="34" customFormat="1" ht="27" customHeight="1">
      <c r="A45" s="64" t="s">
        <v>96</v>
      </c>
      <c r="B45" s="63" t="s">
        <v>97</v>
      </c>
      <c r="C45" s="63">
        <v>86</v>
      </c>
      <c r="D45" s="80" t="s">
        <v>103</v>
      </c>
      <c r="E45" s="65" t="s">
        <v>98</v>
      </c>
      <c r="F45" s="86" t="s">
        <v>131</v>
      </c>
      <c r="G45" s="51">
        <f t="shared" si="26"/>
        <v>0.1454861111111111</v>
      </c>
      <c r="H45" s="49">
        <f t="shared" si="26"/>
        <v>0.1034722222222222</v>
      </c>
      <c r="I45" s="49">
        <v>0</v>
      </c>
      <c r="J45" s="48">
        <f>G45+H45+I45</f>
        <v>0.24895833333333328</v>
      </c>
      <c r="K45" s="82">
        <v>4</v>
      </c>
      <c r="L45" s="85">
        <v>24</v>
      </c>
      <c r="N45" s="52">
        <f>AK45</f>
        <v>0.025115740740740737</v>
      </c>
      <c r="O45" s="49">
        <f>AS45/1440</f>
        <v>0.009027777777777777</v>
      </c>
      <c r="P45" s="52">
        <f>AL45</f>
        <v>0.025162037037037035</v>
      </c>
      <c r="Q45" s="49">
        <f>AT45/1440</f>
        <v>0.01597222222222222</v>
      </c>
      <c r="R45" s="52">
        <f>AM45</f>
        <v>0.03184027777777777</v>
      </c>
      <c r="S45" s="49">
        <f>AU45/1440</f>
        <v>0.006944444444444444</v>
      </c>
      <c r="T45" s="47">
        <f>AN45</f>
        <v>0.008229166666666668</v>
      </c>
      <c r="U45" s="49">
        <f>AV45/1440</f>
        <v>0.020833333333333332</v>
      </c>
      <c r="V45" s="52">
        <f>AO45</f>
        <v>0.005196759259259261</v>
      </c>
      <c r="W45" s="49">
        <f>AW45/1440</f>
        <v>0.009027777777777777</v>
      </c>
      <c r="X45" s="52">
        <f>AP45</f>
        <v>0.03224537037037036</v>
      </c>
      <c r="Y45" s="49">
        <f>AX45/1440</f>
        <v>0.013888888888888888</v>
      </c>
      <c r="Z45" s="47">
        <f>AQ45</f>
        <v>0.01769675925925926</v>
      </c>
      <c r="AA45" s="49">
        <f>AY45/1440</f>
        <v>0.027777777777777776</v>
      </c>
      <c r="AC45" s="67"/>
      <c r="AD45" s="50">
        <v>0.03414351851851852</v>
      </c>
      <c r="AE45" s="50">
        <v>0.0418287037037037</v>
      </c>
      <c r="AF45" s="50">
        <v>0.04503472222222222</v>
      </c>
      <c r="AG45" s="50">
        <v>0.0165625</v>
      </c>
      <c r="AH45" s="50">
        <v>0.01283564814814815</v>
      </c>
      <c r="AI45" s="50">
        <v>0.043356481481481475</v>
      </c>
      <c r="AJ45" s="50">
        <v>0.028113425925925927</v>
      </c>
      <c r="AK45" s="62">
        <f>IF(AD45-$AK$8&lt;0,0,(AD45-$AK$8))</f>
        <v>0.025115740740740737</v>
      </c>
      <c r="AL45" s="62">
        <f>IF(AE45-$AL$8&lt;0,0,(AE45-$AL$8))</f>
        <v>0.025162037037037035</v>
      </c>
      <c r="AM45" s="62">
        <f>IF(AF45-$AM$8&lt;0,0,(AF45-$AM$8))</f>
        <v>0.03184027777777777</v>
      </c>
      <c r="AN45" s="62">
        <f>IF(AG45-$AN$8&lt;0,0,(AG45-$AN$8))</f>
        <v>0.008229166666666668</v>
      </c>
      <c r="AO45" s="62">
        <f>IF(AH45-$AO$8&lt;0,0,(AH45-$AO$8))</f>
        <v>0.005196759259259261</v>
      </c>
      <c r="AP45" s="62">
        <f>IF(AI45-$AP$8&lt;0,0,(AI45-$AP$8))</f>
        <v>0.03224537037037036</v>
      </c>
      <c r="AQ45" s="62">
        <f>IF(AJ45-$AQ$8&lt;0,0,(AJ45-$AQ$8))</f>
        <v>0.01769675925925926</v>
      </c>
      <c r="AR45" s="69"/>
      <c r="AS45" s="78">
        <v>13</v>
      </c>
      <c r="AT45" s="78">
        <v>23</v>
      </c>
      <c r="AU45" s="78">
        <v>10</v>
      </c>
      <c r="AV45" s="78">
        <v>30</v>
      </c>
      <c r="AW45" s="78">
        <v>13</v>
      </c>
      <c r="AX45" s="78">
        <v>20</v>
      </c>
      <c r="AY45" s="78">
        <v>40</v>
      </c>
    </row>
    <row r="46" spans="1:51" s="34" customFormat="1" ht="27" customHeight="1">
      <c r="A46" s="34" t="s">
        <v>30</v>
      </c>
      <c r="B46" s="63" t="s">
        <v>97</v>
      </c>
      <c r="C46" s="63">
        <v>87</v>
      </c>
      <c r="D46" s="64" t="s">
        <v>99</v>
      </c>
      <c r="E46" s="65" t="s">
        <v>100</v>
      </c>
      <c r="F46" s="65" t="s">
        <v>117</v>
      </c>
      <c r="G46" s="51">
        <f t="shared" si="26"/>
        <v>0.16469907407407408</v>
      </c>
      <c r="H46" s="49">
        <f t="shared" si="26"/>
        <v>0.09930555555555556</v>
      </c>
      <c r="I46" s="49">
        <v>0</v>
      </c>
      <c r="J46" s="48">
        <f>G46+H46+I46</f>
        <v>0.2640046296296297</v>
      </c>
      <c r="K46" s="82">
        <v>5</v>
      </c>
      <c r="L46" s="85">
        <v>28</v>
      </c>
      <c r="N46" s="52">
        <f>AK46</f>
        <v>0.026018518518518517</v>
      </c>
      <c r="O46" s="49">
        <f>AS46/1440</f>
        <v>0.006944444444444444</v>
      </c>
      <c r="P46" s="52">
        <f>AL46</f>
        <v>0.026238425925925925</v>
      </c>
      <c r="Q46" s="49">
        <f>AT46/1440</f>
        <v>0.034722222222222224</v>
      </c>
      <c r="R46" s="52">
        <f>AM46</f>
        <v>0.02592592592592592</v>
      </c>
      <c r="S46" s="49">
        <f>AU46/1440</f>
        <v>0.006944444444444444</v>
      </c>
      <c r="T46" s="47">
        <f>AN46</f>
        <v>0.014259259259259258</v>
      </c>
      <c r="U46" s="49">
        <f>AV46/1440</f>
        <v>0.006944444444444444</v>
      </c>
      <c r="V46" s="52">
        <f>AO46</f>
        <v>0.01578703703703704</v>
      </c>
      <c r="W46" s="49">
        <f>AW46/1440</f>
        <v>0.006944444444444444</v>
      </c>
      <c r="X46" s="52">
        <f>AP46</f>
        <v>0.04231481481481481</v>
      </c>
      <c r="Y46" s="49">
        <f>AX46/1440</f>
        <v>0.03680555555555556</v>
      </c>
      <c r="Z46" s="47">
        <f>AQ46</f>
        <v>0.014155092592592596</v>
      </c>
      <c r="AA46" s="49">
        <f>AY46/1440</f>
        <v>0</v>
      </c>
      <c r="AC46" s="67"/>
      <c r="AD46" s="50">
        <v>0.0350462962962963</v>
      </c>
      <c r="AE46" s="50">
        <v>0.04290509259259259</v>
      </c>
      <c r="AF46" s="50">
        <v>0.03912037037037037</v>
      </c>
      <c r="AG46" s="50">
        <v>0.02259259259259259</v>
      </c>
      <c r="AH46" s="50">
        <v>0.02342592592592593</v>
      </c>
      <c r="AI46" s="50">
        <v>0.053425925925925925</v>
      </c>
      <c r="AJ46" s="50">
        <v>0.024571759259259262</v>
      </c>
      <c r="AK46" s="62">
        <f>IF(AD46-$AK$8&lt;0,0,(AD46-$AK$8))</f>
        <v>0.026018518518518517</v>
      </c>
      <c r="AL46" s="62">
        <f>IF(AE46-$AL$8&lt;0,0,(AE46-$AL$8))</f>
        <v>0.026238425925925925</v>
      </c>
      <c r="AM46" s="62">
        <f>IF(AF46-$AM$8&lt;0,0,(AF46-$AM$8))</f>
        <v>0.02592592592592592</v>
      </c>
      <c r="AN46" s="62">
        <f>IF(AG46-$AN$8&lt;0,0,(AG46-$AN$8))</f>
        <v>0.014259259259259258</v>
      </c>
      <c r="AO46" s="62">
        <f>IF(AH46-$AO$8&lt;0,0,(AH46-$AO$8))</f>
        <v>0.01578703703703704</v>
      </c>
      <c r="AP46" s="62">
        <f>IF(AI46-$AP$8&lt;0,0,(AI46-$AP$8))</f>
        <v>0.04231481481481481</v>
      </c>
      <c r="AQ46" s="62">
        <f>IF(AJ46-$AQ$8&lt;0,0,(AJ46-$AQ$8))</f>
        <v>0.014155092592592596</v>
      </c>
      <c r="AR46" s="69"/>
      <c r="AS46" s="78">
        <v>10</v>
      </c>
      <c r="AT46" s="78">
        <v>50</v>
      </c>
      <c r="AU46" s="78">
        <v>10</v>
      </c>
      <c r="AV46" s="78">
        <v>10</v>
      </c>
      <c r="AW46" s="78">
        <v>10</v>
      </c>
      <c r="AX46" s="78">
        <v>53</v>
      </c>
      <c r="AY46" s="78"/>
    </row>
    <row r="47" spans="3:51" s="34" customFormat="1" ht="27" customHeight="1">
      <c r="C47" s="72"/>
      <c r="E47" s="65"/>
      <c r="F47" s="65"/>
      <c r="G47" s="66"/>
      <c r="H47" s="66"/>
      <c r="I47" s="67"/>
      <c r="J47" s="68"/>
      <c r="K47" s="68"/>
      <c r="L47" s="68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C47" s="67"/>
      <c r="AD47" s="50"/>
      <c r="AE47" s="50"/>
      <c r="AF47" s="50"/>
      <c r="AG47" s="50"/>
      <c r="AH47" s="50"/>
      <c r="AI47" s="50"/>
      <c r="AJ47" s="50"/>
      <c r="AK47" s="69"/>
      <c r="AL47" s="69"/>
      <c r="AM47" s="69"/>
      <c r="AN47" s="69"/>
      <c r="AO47" s="69"/>
      <c r="AP47" s="69"/>
      <c r="AQ47" s="69"/>
      <c r="AR47" s="69"/>
      <c r="AS47" s="78"/>
      <c r="AT47" s="78"/>
      <c r="AU47" s="78"/>
      <c r="AV47" s="78"/>
      <c r="AW47" s="78"/>
      <c r="AX47" s="78"/>
      <c r="AY47" s="78"/>
    </row>
    <row r="48" spans="3:51" s="34" customFormat="1" ht="27" customHeight="1">
      <c r="C48" s="72"/>
      <c r="E48" s="65"/>
      <c r="F48" s="65"/>
      <c r="G48" s="66"/>
      <c r="H48" s="66"/>
      <c r="I48" s="67"/>
      <c r="J48" s="68"/>
      <c r="K48" s="68"/>
      <c r="L48" s="6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C48" s="67"/>
      <c r="AD48" s="50"/>
      <c r="AE48" s="50"/>
      <c r="AF48" s="50"/>
      <c r="AG48" s="50"/>
      <c r="AH48" s="50"/>
      <c r="AI48" s="50"/>
      <c r="AJ48" s="50"/>
      <c r="AK48" s="69"/>
      <c r="AL48" s="69"/>
      <c r="AM48" s="69"/>
      <c r="AN48" s="69"/>
      <c r="AO48" s="69"/>
      <c r="AP48" s="69"/>
      <c r="AQ48" s="69"/>
      <c r="AR48" s="69"/>
      <c r="AS48" s="78"/>
      <c r="AT48" s="78"/>
      <c r="AU48" s="78"/>
      <c r="AV48" s="78"/>
      <c r="AW48" s="78"/>
      <c r="AX48" s="78"/>
      <c r="AY48" s="78"/>
    </row>
    <row r="49" spans="3:51" s="34" customFormat="1" ht="27" customHeight="1">
      <c r="C49" s="72"/>
      <c r="E49" s="65"/>
      <c r="F49" s="65"/>
      <c r="G49" s="66"/>
      <c r="H49" s="66"/>
      <c r="I49" s="67"/>
      <c r="J49" s="68"/>
      <c r="K49" s="68"/>
      <c r="L49" s="68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C49" s="67"/>
      <c r="AD49" s="50"/>
      <c r="AE49" s="50"/>
      <c r="AF49" s="50"/>
      <c r="AG49" s="50"/>
      <c r="AH49" s="50"/>
      <c r="AI49" s="50"/>
      <c r="AJ49" s="50"/>
      <c r="AK49" s="69"/>
      <c r="AL49" s="69"/>
      <c r="AM49" s="69"/>
      <c r="AN49" s="69"/>
      <c r="AO49" s="69"/>
      <c r="AP49" s="69"/>
      <c r="AQ49" s="69"/>
      <c r="AR49" s="69"/>
      <c r="AS49" s="78"/>
      <c r="AT49" s="78"/>
      <c r="AU49" s="78"/>
      <c r="AV49" s="78"/>
      <c r="AW49" s="78"/>
      <c r="AX49" s="78"/>
      <c r="AY49" s="78"/>
    </row>
    <row r="50" spans="30:51" ht="27" customHeight="1">
      <c r="AD50" s="50"/>
      <c r="AE50" s="50"/>
      <c r="AF50" s="50"/>
      <c r="AG50" s="50"/>
      <c r="AH50" s="50"/>
      <c r="AI50" s="50"/>
      <c r="AJ50" s="50"/>
      <c r="AS50" s="78"/>
      <c r="AT50" s="78"/>
      <c r="AU50" s="78"/>
      <c r="AV50" s="78"/>
      <c r="AW50" s="78"/>
      <c r="AX50" s="78"/>
      <c r="AY50" s="78"/>
    </row>
    <row r="51" spans="30:36" ht="27" customHeight="1">
      <c r="AD51" s="50"/>
      <c r="AE51" s="50"/>
      <c r="AF51" s="50"/>
      <c r="AG51" s="50"/>
      <c r="AH51" s="50"/>
      <c r="AI51" s="50"/>
      <c r="AJ51" s="50"/>
    </row>
    <row r="52" ht="27" customHeight="1"/>
  </sheetData>
  <sheetProtection/>
  <printOptions/>
  <pageMargins left="0.2" right="0.1968503937007874" top="0.21" bottom="0.39" header="0.24" footer="0.2362204724409449"/>
  <pageSetup horizontalDpi="1200" verticalDpi="1200" orientation="landscape" paperSize="9" scale="75" r:id="rId1"/>
  <headerFooter alignWithMargins="0">
    <oddHeader>&amp;R&amp;D, &amp;T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Exenberger</dc:creator>
  <cp:keywords/>
  <dc:description/>
  <cp:lastModifiedBy>Kobbe</cp:lastModifiedBy>
  <cp:lastPrinted>2007-10-28T01:38:20Z</cp:lastPrinted>
  <dcterms:created xsi:type="dcterms:W3CDTF">2000-09-12T15:26:36Z</dcterms:created>
  <dcterms:modified xsi:type="dcterms:W3CDTF">2007-10-30T15:14:34Z</dcterms:modified>
  <cp:category/>
  <cp:version/>
  <cp:contentType/>
  <cp:contentStatus/>
</cp:coreProperties>
</file>